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coronado\Documents\ANGELA 2019\ESTANDARES\DOCUMENTACION\HERRAMIENTA DE VERIFICACION\"/>
    </mc:Choice>
  </mc:AlternateContent>
  <bookViews>
    <workbookView xWindow="0" yWindow="0" windowWidth="16392" windowHeight="5076" firstSheet="1" activeTab="4"/>
  </bookViews>
  <sheets>
    <sheet name="Datos" sheetId="11" r:id="rId1"/>
    <sheet name="1_O Y G" sheetId="1" r:id="rId2"/>
    <sheet name="2_TH" sheetId="2" r:id="rId3"/>
    <sheet name="3_I Y D" sheetId="3" r:id="rId4"/>
    <sheet name="4_R Y CR" sheetId="4" r:id="rId5"/>
    <sheet name="5_BIO Y RES " sheetId="8" r:id="rId6"/>
    <sheet name="6_PRIORITARIO" sheetId="6" r:id="rId7"/>
    <sheet name="CONCEPTO " sheetId="9" r:id="rId8"/>
  </sheets>
  <definedNames>
    <definedName name="_xlnm._FilterDatabase" localSheetId="1" hidden="1">'1_O Y G'!$F$9:$H$35</definedName>
    <definedName name="_xlnm._FilterDatabase" localSheetId="2" hidden="1">'2_TH'!$F$9:$H$24</definedName>
    <definedName name="_xlnm._FilterDatabase" localSheetId="3" hidden="1">'3_I Y D'!$F$9:$H$33</definedName>
    <definedName name="_xlnm._FilterDatabase" localSheetId="4" hidden="1">'4_R Y CR'!$F$8:$H$16</definedName>
    <definedName name="_xlnm._FilterDatabase" localSheetId="5" hidden="1">'5_BIO Y RES '!$F$8:$H$29</definedName>
    <definedName name="_xlnm._FilterDatabase" localSheetId="6" hidden="1">'6_PRIORITARIO'!$F$9:$H$22</definedName>
    <definedName name="_xlnm.Print_Area" localSheetId="1">'1_O Y G'!$A$1:$N$32</definedName>
    <definedName name="_xlnm.Print_Area" localSheetId="2">'2_TH'!$A$1:$N$20</definedName>
    <definedName name="_xlnm.Print_Area" localSheetId="3">'3_I Y D'!$A$1:$N$29</definedName>
    <definedName name="_xlnm.Print_Area" localSheetId="4">'4_R Y CR'!$A$1:$O$12</definedName>
    <definedName name="_xlnm.Print_Area" localSheetId="5">'5_BIO Y RES '!$A$1:$N$24</definedName>
    <definedName name="_xlnm.Print_Area" localSheetId="6">'6_PRIORITARIO'!$A$5:$N$18</definedName>
    <definedName name="_xlnm.Print_Area" localSheetId="7">'CONCEPTO '!$A$1:$J$53</definedName>
    <definedName name="_xlnm.Print_Area" localSheetId="0">Datos!$A$1:$J$28</definedName>
    <definedName name="_xlnm.Print_Titles" localSheetId="1">'1_O Y G'!$1:$7</definedName>
    <definedName name="_xlnm.Print_Titles" localSheetId="2">'2_TH'!$1:$9</definedName>
    <definedName name="_xlnm.Print_Titles" localSheetId="3">'3_I Y D'!$1:$9</definedName>
    <definedName name="_xlnm.Print_Titles" localSheetId="4">'4_R Y CR'!$1:$8</definedName>
    <definedName name="_xlnm.Print_Titles" localSheetId="5">'5_BIO Y RES '!$1:$6</definedName>
    <definedName name="_xlnm.Print_Titles" localSheetId="6">'6_PRIORITARIO'!$1:$9</definedName>
    <definedName name="_xlnm.Print_Titles" localSheetId="7">'CONCEPTO '!$1:$2</definedName>
    <definedName name="_xlnm.Print_Titles" localSheetId="0">Datos!$1:$9</definedName>
  </definedNames>
  <calcPr calcId="152511"/>
</workbook>
</file>

<file path=xl/calcChain.xml><?xml version="1.0" encoding="utf-8"?>
<calcChain xmlns="http://schemas.openxmlformats.org/spreadsheetml/2006/main">
  <c r="O23" i="8" l="1"/>
  <c r="M23" i="8"/>
  <c r="N23" i="8" s="1"/>
  <c r="L23" i="8"/>
  <c r="O13" i="4" l="1"/>
  <c r="O18" i="6"/>
  <c r="O17" i="6"/>
  <c r="L17" i="6"/>
  <c r="M17" i="6"/>
  <c r="N17" i="6" s="1"/>
  <c r="M11" i="6" l="1"/>
  <c r="N11" i="6" s="1"/>
  <c r="O14" i="6"/>
  <c r="M14" i="6"/>
  <c r="N14" i="6" s="1"/>
  <c r="L14" i="6"/>
  <c r="O25" i="8"/>
  <c r="M25" i="8"/>
  <c r="N25" i="8" s="1"/>
  <c r="L25" i="8"/>
  <c r="O10" i="8"/>
  <c r="M10" i="8"/>
  <c r="N10" i="8" s="1"/>
  <c r="L10" i="8"/>
  <c r="O12" i="8"/>
  <c r="M12" i="8"/>
  <c r="N12" i="8" s="1"/>
  <c r="L12" i="8"/>
  <c r="M17" i="8"/>
  <c r="N17" i="8" s="1"/>
  <c r="L17" i="8"/>
  <c r="O17" i="8"/>
  <c r="O9" i="8"/>
  <c r="O11" i="8"/>
  <c r="O13" i="8"/>
  <c r="O14" i="8"/>
  <c r="O15" i="8"/>
  <c r="O16" i="8"/>
  <c r="O18" i="8"/>
  <c r="O19" i="8"/>
  <c r="O20" i="8"/>
  <c r="O21" i="8"/>
  <c r="O22" i="8"/>
  <c r="O24" i="8"/>
  <c r="M10" i="3"/>
  <c r="N10" i="3" s="1"/>
  <c r="M15" i="3"/>
  <c r="N15" i="3" s="1"/>
  <c r="L15" i="3"/>
  <c r="O15" i="3"/>
  <c r="O24" i="1"/>
  <c r="O28" i="1"/>
  <c r="O29" i="1"/>
  <c r="O30" i="1"/>
  <c r="O31" i="1"/>
  <c r="O26" i="1"/>
  <c r="O27" i="1"/>
  <c r="M9" i="8"/>
  <c r="N9" i="8" s="1"/>
  <c r="M11" i="8"/>
  <c r="N11" i="8" s="1"/>
  <c r="M13" i="8"/>
  <c r="N13" i="8" s="1"/>
  <c r="M14" i="8"/>
  <c r="N14" i="8" s="1"/>
  <c r="M15" i="8"/>
  <c r="N15" i="8" s="1"/>
  <c r="M16" i="8"/>
  <c r="N16" i="8" s="1"/>
  <c r="M18" i="8"/>
  <c r="N18" i="8" s="1"/>
  <c r="M19" i="8"/>
  <c r="N19" i="8" s="1"/>
  <c r="M20" i="8"/>
  <c r="N20" i="8" s="1"/>
  <c r="M21" i="8"/>
  <c r="N21" i="8" s="1"/>
  <c r="M22" i="8"/>
  <c r="N22" i="8" s="1"/>
  <c r="M24" i="8"/>
  <c r="N24" i="8" s="1"/>
  <c r="L9" i="8"/>
  <c r="L11" i="8"/>
  <c r="L13" i="8"/>
  <c r="L14" i="8"/>
  <c r="L15" i="8"/>
  <c r="L16" i="8"/>
  <c r="L18" i="8"/>
  <c r="L19" i="8"/>
  <c r="L20" i="8"/>
  <c r="L21" i="8"/>
  <c r="L22" i="8"/>
  <c r="L24" i="8"/>
  <c r="M10" i="2"/>
  <c r="N10" i="2" s="1"/>
  <c r="L22" i="1"/>
  <c r="L23" i="1"/>
  <c r="L11" i="1"/>
  <c r="M11" i="1"/>
  <c r="N11" i="1" s="1"/>
  <c r="L12" i="1"/>
  <c r="M12" i="1"/>
  <c r="N12" i="1" s="1"/>
  <c r="L13" i="1"/>
  <c r="M13" i="1"/>
  <c r="N13" i="1" s="1"/>
  <c r="L14" i="1"/>
  <c r="M14" i="1"/>
  <c r="N14" i="1" s="1"/>
  <c r="L15" i="1"/>
  <c r="M15" i="1"/>
  <c r="N15" i="1" s="1"/>
  <c r="L16" i="1"/>
  <c r="M16" i="1"/>
  <c r="N16" i="1" s="1"/>
  <c r="L17" i="1"/>
  <c r="M17" i="1"/>
  <c r="N17" i="1" s="1"/>
  <c r="L18" i="1"/>
  <c r="M18" i="1"/>
  <c r="N18" i="1" s="1"/>
  <c r="L19" i="1"/>
  <c r="M19" i="1"/>
  <c r="N19" i="1" s="1"/>
  <c r="L20" i="1"/>
  <c r="M20" i="1"/>
  <c r="N20" i="1" s="1"/>
  <c r="L21" i="1"/>
  <c r="M21" i="1"/>
  <c r="N21" i="1" s="1"/>
  <c r="M22" i="1"/>
  <c r="N22" i="1" s="1"/>
  <c r="M23" i="1"/>
  <c r="N23" i="1" s="1"/>
  <c r="L24" i="1"/>
  <c r="M24" i="1"/>
  <c r="N24" i="1" s="1"/>
  <c r="L25" i="1"/>
  <c r="M25" i="1"/>
  <c r="N25" i="1" s="1"/>
  <c r="L26" i="1"/>
  <c r="M26" i="1"/>
  <c r="N26" i="1" s="1"/>
  <c r="L27" i="1"/>
  <c r="M27" i="1"/>
  <c r="N27" i="1" s="1"/>
  <c r="L28" i="1"/>
  <c r="M28" i="1"/>
  <c r="N28" i="1" s="1"/>
  <c r="L29" i="1"/>
  <c r="M29" i="1"/>
  <c r="N29" i="1" s="1"/>
  <c r="L30" i="1"/>
  <c r="M30" i="1"/>
  <c r="N30" i="1" s="1"/>
  <c r="L31" i="1"/>
  <c r="M31" i="1"/>
  <c r="N31" i="1" s="1"/>
  <c r="L32" i="1"/>
  <c r="M32" i="1"/>
  <c r="N32" i="1" s="1"/>
  <c r="O11" i="1"/>
  <c r="O12" i="1"/>
  <c r="O13" i="1"/>
  <c r="O14" i="1"/>
  <c r="O15" i="1"/>
  <c r="O16" i="1"/>
  <c r="O17" i="1"/>
  <c r="O18" i="1"/>
  <c r="O19" i="1"/>
  <c r="O20" i="1"/>
  <c r="O21" i="1"/>
  <c r="O22" i="1"/>
  <c r="O23" i="1"/>
  <c r="O25" i="1"/>
  <c r="O32" i="1"/>
  <c r="O10" i="1"/>
  <c r="O11" i="2"/>
  <c r="O12" i="2"/>
  <c r="O13" i="2"/>
  <c r="O14" i="2"/>
  <c r="O15" i="2"/>
  <c r="O16" i="2"/>
  <c r="O17" i="2"/>
  <c r="O18" i="2"/>
  <c r="O19" i="2"/>
  <c r="O20" i="2"/>
  <c r="O10" i="2"/>
  <c r="O10" i="3"/>
  <c r="O11" i="3"/>
  <c r="O12" i="3"/>
  <c r="O13" i="3"/>
  <c r="O14" i="3"/>
  <c r="O16" i="3"/>
  <c r="O17" i="3"/>
  <c r="O18" i="3"/>
  <c r="O19" i="3"/>
  <c r="O20" i="3"/>
  <c r="O21" i="3"/>
  <c r="O22" i="3"/>
  <c r="O23" i="3"/>
  <c r="O24" i="3"/>
  <c r="O25" i="3"/>
  <c r="O26" i="3"/>
  <c r="O27" i="3"/>
  <c r="O28" i="3"/>
  <c r="O29" i="3"/>
  <c r="O10" i="4"/>
  <c r="O11" i="4"/>
  <c r="O12" i="4"/>
  <c r="O9" i="4"/>
  <c r="O11" i="6"/>
  <c r="O12" i="6"/>
  <c r="O13" i="6"/>
  <c r="O15" i="6"/>
  <c r="O16" i="6"/>
  <c r="O10" i="6"/>
  <c r="L10" i="6"/>
  <c r="L11" i="6"/>
  <c r="L12" i="6"/>
  <c r="L13" i="6"/>
  <c r="L15" i="6"/>
  <c r="L16" i="6"/>
  <c r="L18" i="6"/>
  <c r="L9" i="4"/>
  <c r="L10" i="4"/>
  <c r="L11" i="4"/>
  <c r="L12" i="4"/>
  <c r="L10" i="3"/>
  <c r="L11" i="3"/>
  <c r="L12" i="3"/>
  <c r="L13" i="3"/>
  <c r="L14" i="3"/>
  <c r="L16" i="3"/>
  <c r="L17" i="3"/>
  <c r="L18" i="3"/>
  <c r="L19" i="3"/>
  <c r="L20" i="3"/>
  <c r="L21" i="3"/>
  <c r="L22" i="3"/>
  <c r="L23" i="3"/>
  <c r="L24" i="3"/>
  <c r="L25" i="3"/>
  <c r="L26" i="3"/>
  <c r="L27" i="3"/>
  <c r="L28" i="3"/>
  <c r="L29" i="3"/>
  <c r="L10" i="2"/>
  <c r="L11" i="2"/>
  <c r="L12" i="2"/>
  <c r="L13" i="2"/>
  <c r="L14" i="2"/>
  <c r="L15" i="2"/>
  <c r="L16" i="2"/>
  <c r="L17" i="2"/>
  <c r="L18" i="2"/>
  <c r="L19" i="2"/>
  <c r="L20" i="2"/>
  <c r="M10" i="1"/>
  <c r="N10" i="1" s="1"/>
  <c r="L10" i="1"/>
  <c r="M28" i="3"/>
  <c r="N28" i="3" s="1"/>
  <c r="M12" i="6"/>
  <c r="N12" i="6" s="1"/>
  <c r="M13" i="6"/>
  <c r="N13" i="6" s="1"/>
  <c r="M15" i="6"/>
  <c r="N15" i="6" s="1"/>
  <c r="M16" i="6"/>
  <c r="N16" i="6" s="1"/>
  <c r="M18" i="6"/>
  <c r="N18" i="6" s="1"/>
  <c r="M10" i="6"/>
  <c r="N10" i="6" s="1"/>
  <c r="M10" i="4"/>
  <c r="N10" i="4" s="1"/>
  <c r="M11" i="4"/>
  <c r="N11" i="4" s="1"/>
  <c r="M12" i="4"/>
  <c r="N12" i="4" s="1"/>
  <c r="M9" i="4"/>
  <c r="N9" i="4" s="1"/>
  <c r="M11" i="3"/>
  <c r="N11" i="3" s="1"/>
  <c r="M12" i="3"/>
  <c r="N12" i="3" s="1"/>
  <c r="M13" i="3"/>
  <c r="N13" i="3" s="1"/>
  <c r="M14" i="3"/>
  <c r="N14" i="3" s="1"/>
  <c r="M16" i="3"/>
  <c r="N16" i="3" s="1"/>
  <c r="M17" i="3"/>
  <c r="N17" i="3" s="1"/>
  <c r="M18" i="3"/>
  <c r="N18" i="3" s="1"/>
  <c r="M19" i="3"/>
  <c r="N19" i="3" s="1"/>
  <c r="M20" i="3"/>
  <c r="N20" i="3" s="1"/>
  <c r="M21" i="3"/>
  <c r="N21" i="3" s="1"/>
  <c r="M22" i="3"/>
  <c r="N22" i="3" s="1"/>
  <c r="M23" i="3"/>
  <c r="N23" i="3" s="1"/>
  <c r="M24" i="3"/>
  <c r="N24" i="3" s="1"/>
  <c r="M25" i="3"/>
  <c r="N25" i="3" s="1"/>
  <c r="M26" i="3"/>
  <c r="N26" i="3" s="1"/>
  <c r="M27" i="3"/>
  <c r="N27" i="3" s="1"/>
  <c r="M29" i="3"/>
  <c r="N29" i="3" s="1"/>
  <c r="M11" i="2"/>
  <c r="N11" i="2" s="1"/>
  <c r="M12" i="2"/>
  <c r="N12" i="2" s="1"/>
  <c r="M13" i="2"/>
  <c r="N13" i="2" s="1"/>
  <c r="M14" i="2"/>
  <c r="N14" i="2" s="1"/>
  <c r="M15" i="2"/>
  <c r="N15" i="2" s="1"/>
  <c r="M16" i="2"/>
  <c r="N16" i="2" s="1"/>
  <c r="M17" i="2"/>
  <c r="N17" i="2" s="1"/>
  <c r="M18" i="2"/>
  <c r="N18" i="2" s="1"/>
  <c r="M19" i="2"/>
  <c r="N19" i="2" s="1"/>
  <c r="M20" i="2"/>
  <c r="N20" i="2" s="1"/>
  <c r="N13" i="4" l="1"/>
  <c r="M21" i="6"/>
  <c r="M19" i="6"/>
  <c r="N19" i="6"/>
  <c r="N35" i="1"/>
  <c r="M33" i="1"/>
  <c r="M26" i="8"/>
  <c r="M15" i="4"/>
  <c r="M32" i="3"/>
  <c r="M28" i="8"/>
  <c r="N28" i="8"/>
  <c r="N26" i="8"/>
  <c r="N15" i="4"/>
  <c r="M13" i="4"/>
  <c r="N30" i="3"/>
  <c r="N32" i="3"/>
  <c r="M30" i="3"/>
  <c r="N23" i="2"/>
  <c r="M23" i="2"/>
  <c r="N21" i="2"/>
  <c r="M21" i="2"/>
  <c r="M35" i="1"/>
  <c r="N33" i="1"/>
  <c r="N21" i="6"/>
  <c r="C3" i="9" l="1"/>
  <c r="N24" i="2"/>
  <c r="N16" i="4"/>
  <c r="M16" i="4"/>
  <c r="M29" i="8"/>
  <c r="M33" i="3"/>
  <c r="N29" i="8"/>
  <c r="N33" i="3"/>
  <c r="M24" i="2"/>
  <c r="M36" i="1"/>
  <c r="N36" i="1"/>
  <c r="N22" i="6"/>
  <c r="M22" i="6"/>
</calcChain>
</file>

<file path=xl/sharedStrings.xml><?xml version="1.0" encoding="utf-8"?>
<sst xmlns="http://schemas.openxmlformats.org/spreadsheetml/2006/main" count="615" uniqueCount="430">
  <si>
    <t>OBSERVACIONES</t>
  </si>
  <si>
    <t>Los indicadores de gestión son la expresión cuantitativa del comportamiento y desempeño de un proceso que se compara con el nivel de referencia e indica si están obteniendo los resultados esperados, de acuerdo a los objetivos misiones.</t>
  </si>
  <si>
    <t>Deben existir los documentos que evidencien planes de contingencia para emergencias, especificando causas para que dicho plan se active, definiendo flujo grama de actividades, procedimientos y responsables para cada caso, especificando la articulación del mismo con los actores involucrados</t>
  </si>
  <si>
    <t>El laboratorio debe contar con un manual de perfiles de cargos que garantice el cumplimiento de todas las actividades misionales definidas por norma o lineamientos nacionales.</t>
  </si>
  <si>
    <t>Indagar sobre la ubicación del archivo, inspeccionar visualmente (humedad, acceso, volumen, entre otros).</t>
  </si>
  <si>
    <t>El laboratorio tiene espacios de almacenamiento en condiciones adecuadas para asegurar la continua integridad para  todo tipo de muestras que requieran ser almacenadas</t>
  </si>
  <si>
    <t>3.6</t>
  </si>
  <si>
    <t>3.8</t>
  </si>
  <si>
    <t>Las instalaciones del laboratorio están distribuidas por secciones o áreas de acuerdo a sus actividades misionales, que son debidamente identificadas con separación eficaz en donde se realicen actividades diferentes o incompatibles, para evitar cualquier tipo de contaminación cruzada.</t>
  </si>
  <si>
    <t>El personal del laboratorio usa los elementos de protección primaria de acuerdo al nivel de riesgo de los agentes químicos o infecciosos que manejan.</t>
  </si>
  <si>
    <t>5.12</t>
  </si>
  <si>
    <t>El laboratorio realiza reactivo-vigilancia de acuerdo a la normatividad vigente y reporta sus hallazgos.</t>
  </si>
  <si>
    <t>5.BIOSEGURIDAD Y MANEJO DE RESIDUOS</t>
  </si>
  <si>
    <t>Define la implementación de medidas, procedimientos básicos  de bioseguridad y manejo de residuos de acuerdo a la normatividad vigente.</t>
  </si>
  <si>
    <t>5.1</t>
  </si>
  <si>
    <t>5.2</t>
  </si>
  <si>
    <t>5.3</t>
  </si>
  <si>
    <t>5.4</t>
  </si>
  <si>
    <t>5.5</t>
  </si>
  <si>
    <t>Los procedimientos de la ruta sanitaria están  documentadas en el PGIRH especificando esquema de la ruta, franjas horarias por tipos de residuos, frecuencias, mecanismos para transportar los residuos al cuarto de almacenamiento central, responsables y uso de elementos de protección personal.</t>
  </si>
  <si>
    <t>5.6</t>
  </si>
  <si>
    <t>5.7</t>
  </si>
  <si>
    <t>El laboratorio cumple con el adecuado etiquetado de residuos para ser entregados a los gestores externos.</t>
  </si>
  <si>
    <t>El etiquetado de residuos permite establecer la trazabilidad del residuo desde su generación hasta su disposición final, la etiqueta contiene: tipo de residuo, lugar de origen, fecha de recolección y responsable del procedimiento.</t>
  </si>
  <si>
    <t>Verificar que en el cuarto de almacenamiento, que todos los residuos se encuentren etiquetados en forma correcta.</t>
  </si>
  <si>
    <t>El laboratorio diligencia los registros de cuantificación de residuos (RH1)</t>
  </si>
  <si>
    <t>6.2</t>
  </si>
  <si>
    <t>6.3</t>
  </si>
  <si>
    <t>6.5</t>
  </si>
  <si>
    <t>6.6</t>
  </si>
  <si>
    <t>6.7</t>
  </si>
  <si>
    <t>6.8</t>
  </si>
  <si>
    <t>6.9</t>
  </si>
  <si>
    <t>3.10</t>
  </si>
  <si>
    <t xml:space="preserve">1.ORGANIZACIÓN Y GESTION </t>
  </si>
  <si>
    <t>COD</t>
  </si>
  <si>
    <t>REQUISITO</t>
  </si>
  <si>
    <t xml:space="preserve">MODO DE VERIFICACION </t>
  </si>
  <si>
    <t xml:space="preserve">EVIDENCIA QUE LA SOPORTA </t>
  </si>
  <si>
    <t>C</t>
  </si>
  <si>
    <t>NC</t>
  </si>
  <si>
    <t>NA</t>
  </si>
  <si>
    <t>1.1</t>
  </si>
  <si>
    <t>1.2</t>
  </si>
  <si>
    <t>1.3</t>
  </si>
  <si>
    <t>1.4</t>
  </si>
  <si>
    <t>1.5</t>
  </si>
  <si>
    <t>1.6</t>
  </si>
  <si>
    <t>1.7</t>
  </si>
  <si>
    <t>1.8</t>
  </si>
  <si>
    <t>1.10</t>
  </si>
  <si>
    <t>1.11</t>
  </si>
  <si>
    <t>1.12</t>
  </si>
  <si>
    <t>1.13</t>
  </si>
  <si>
    <t>1.14</t>
  </si>
  <si>
    <t>1.15</t>
  </si>
  <si>
    <t>1.16</t>
  </si>
  <si>
    <t>1.17</t>
  </si>
  <si>
    <t>2.TALENTO HUMANO</t>
  </si>
  <si>
    <t>Son aquellos  requisitos inherentes a las políticas de personal, descripción de puestos de trabajo, y criterios que demuestren la  competencia del talento humano que labora en el laboratorio</t>
  </si>
  <si>
    <t>2.1</t>
  </si>
  <si>
    <t>2.2</t>
  </si>
  <si>
    <t>2.3</t>
  </si>
  <si>
    <t>2.8</t>
  </si>
  <si>
    <t>2.9</t>
  </si>
  <si>
    <t>2.10</t>
  </si>
  <si>
    <t>Se refiere a los requisitos mínimos de las instalaciones físicas en cuanto a: organización de secciones y áreas funcionales del espacio físico donde se desarrollan las actividades del laboratorio con su respectiva dotación, mantenimiento y sistemas de comunicación y registro.</t>
  </si>
  <si>
    <t>3.1</t>
  </si>
  <si>
    <t>3.2</t>
  </si>
  <si>
    <t>3.3</t>
  </si>
  <si>
    <t>3.4</t>
  </si>
  <si>
    <t>3.5</t>
  </si>
  <si>
    <t>3.7</t>
  </si>
  <si>
    <t>3.9</t>
  </si>
  <si>
    <t>4. REFERENCIA Y CONTRAREFERENCIA</t>
  </si>
  <si>
    <t>Evalúa el cumplimiento de los estándares de calidad y bioseguridad definidos para la recolección, manipulación, remisión, transporte y conservación de muestras</t>
  </si>
  <si>
    <t>4.1</t>
  </si>
  <si>
    <t>4.2</t>
  </si>
  <si>
    <t>4.3</t>
  </si>
  <si>
    <t>4.4</t>
  </si>
  <si>
    <t>2.11</t>
  </si>
  <si>
    <t>5.8</t>
  </si>
  <si>
    <t>5.10</t>
  </si>
  <si>
    <t>5.11</t>
  </si>
  <si>
    <t>El laboratorio tiene espacios de almacenamiento en condiciones adecuadas para asegurar la continua integridad de: elementos, insumos y reactivos.</t>
  </si>
  <si>
    <t>5.9</t>
  </si>
  <si>
    <t>6. PROCESO PRIORITARIO</t>
  </si>
  <si>
    <t>El laboratorio asegura la confidencialidad de los resultados obtenidos en el proceso analítico, por ser de interés exclusivo de la autoridad sanitaria competente.</t>
  </si>
  <si>
    <t>Verificar los registros de reporte de la información.</t>
  </si>
  <si>
    <t>Comprenden aquellos aspectos administrativos y de gestión que hacen referencia al funcionamiento y los procesos que garantizan la realización de todas las actividades correspondientes al quehacer de los laboratorios, con eficiencia, calidad y oportunidad</t>
  </si>
  <si>
    <t>EVALUACIÓN</t>
  </si>
  <si>
    <t>6.1</t>
  </si>
  <si>
    <t>6.4</t>
  </si>
  <si>
    <t>Debe indagarse sobre el tipo de agentes químicos o infecciosos manejados por el laboratorio y guiarse por la clasificación del manual de Bioseguridad de la OMS para dichos agentes en cuanto a los niveles de Bioseguridad</t>
  </si>
  <si>
    <t>PUNTAJE</t>
  </si>
  <si>
    <t>1.9</t>
  </si>
  <si>
    <t>Verificar que los procesos de adquisición de insumos, reactivos materiales y equipos  que sean usados en el laboratorio deben contar con el concepto técnico de la dirección o coordinación del laboratorio, o la persona que este delegue para la evaluación.</t>
  </si>
  <si>
    <t>El personal que realiza tareas especificas en el área administrativa y de apoyo al laboratorio, está calificado sobre la base de una formación y experiencia apropiada, demostradas según el cargo lo requiera</t>
  </si>
  <si>
    <t>CONCLUSIONES</t>
  </si>
  <si>
    <t>RANGO DE CUMPLIMIENTO DE ACTA DE DE VISITA INICIAL</t>
  </si>
  <si>
    <t>Se verificarán documentos y procedimientos  a traves de los cuales se garanticen la confidencialidad de la información.</t>
  </si>
  <si>
    <t>OBSERVACION</t>
  </si>
  <si>
    <t>X</t>
  </si>
  <si>
    <t>*Solicitar las constancias emitidas por autoridad competente que certifican que la edificación ha sido construida bajo las normas de Sismoresistencias vigentes.  
*Solicitar los documentos emitidos por Ministerio de Salud y Protección Social que aprueben las adecuaciones realizadas a la planta física del Laboratorio.</t>
  </si>
  <si>
    <t>Indagar sobre la designación de un área específica para realizar el pesaje de reactivos, insumos, y materiales requeridos en las diferentes secciones del laboratorio.</t>
  </si>
  <si>
    <t>Realizar visita al área de pesaje, y verificar condiciones de funcionamiento: mesones estables, libres de corrientes de aire y de todo tipo de vibraciones. 
*Verificar que los mesones y superficies sean de materiales no porosos, de fácil limpieza y desinfección. 
*Verificar registro de control de humedad y temperatura del área.</t>
  </si>
  <si>
    <t>Observar las pocetas que tiene el laboratorio, y verificar si tienen las especificaciones técnicas requeridas. (llaves cuello de ganso y pocetas con mínimo 30 cm de profundidad)</t>
  </si>
  <si>
    <t>El laboratorio cuenta con áreas diferenciadas claramente para el lavado de material en cada una de las secciones que se requieran.</t>
  </si>
  <si>
    <t>Verificar el lavado de material y desinfección en cada una de las secciones que se requieran.</t>
  </si>
  <si>
    <t>Verificar la presencia de archivo para los documentos físicos y electrónicos con el tamaño adecuado de acuerdo al volumen o complejidad del laboratorio.</t>
  </si>
  <si>
    <t>Verificar la realización del mantenimiento a las instalaciones físicas para el cumplimiento de sus actividades misionales.</t>
  </si>
  <si>
    <t>El laboratorio debe mantener una programación para el mantenimiento, actualización y vacunación de software.</t>
  </si>
  <si>
    <t>El laboratorio mantiene copia de seguridad de la información generada y además determina los niveles de acceso de acuerdo a las responsabilidades del personal que maneja la información</t>
  </si>
  <si>
    <t>En el laboratorio debe estar estipulado el procedimiento de registro y de almacenamiento de la información generada como: resultados de las pruebas, datos de control de calidad, datos de notificaciones. Además se definen responsabilidades y niveles de acceso para el manejo de la información.</t>
  </si>
  <si>
    <t>El laboratorio mantiene un control de inventario  de reactivos, insumos y materiales empleados en la realización de los ensayos.</t>
  </si>
  <si>
    <t>A</t>
  </si>
  <si>
    <t>TIPO</t>
  </si>
  <si>
    <t>B</t>
  </si>
  <si>
    <t>C2</t>
  </si>
  <si>
    <t>C3</t>
  </si>
  <si>
    <t>CALIF MAXIMA</t>
  </si>
  <si>
    <t>CRITERIO</t>
  </si>
  <si>
    <t>Calificacion</t>
  </si>
  <si>
    <t>Absoluta</t>
  </si>
  <si>
    <t>Relativa</t>
  </si>
  <si>
    <t>Máximo posible</t>
  </si>
  <si>
    <t>Verificar la participación en programas de capacitación continuada que permita mantener actualizados todos sus procesos y procedimientos, en temas relacionados con el fortalecimiento del laboratorio.</t>
  </si>
  <si>
    <t>COMPROMISO</t>
  </si>
  <si>
    <t>RESPONSABLE</t>
  </si>
  <si>
    <t xml:space="preserve">FECHA DE ENTREGA </t>
  </si>
  <si>
    <t>FECHA PROYECTADA</t>
  </si>
  <si>
    <t>CONCEPTO FINAL</t>
  </si>
  <si>
    <t>CUMPLE</t>
  </si>
  <si>
    <t>NO CUMPLE</t>
  </si>
  <si>
    <t xml:space="preserve">NO APLICA </t>
  </si>
  <si>
    <t xml:space="preserve">En constancia firman: </t>
  </si>
  <si>
    <t>NOMBRE</t>
  </si>
  <si>
    <t>CARGO/ENTIDAD</t>
  </si>
  <si>
    <t>FIRMA</t>
  </si>
  <si>
    <t xml:space="preserve">3. INFRAESTRUCTURA Y DOTACION </t>
  </si>
  <si>
    <r>
      <t xml:space="preserve">
FORTALEZAS: </t>
    </r>
    <r>
      <rPr>
        <sz val="9"/>
        <color indexed="8"/>
        <rFont val="Calibri"/>
        <family val="2"/>
      </rPr>
      <t xml:space="preserve">
</t>
    </r>
    <r>
      <rPr>
        <b/>
        <sz val="10"/>
        <color indexed="8"/>
        <rFont val="Arial"/>
        <family val="2"/>
      </rPr>
      <t xml:space="preserve">
HALLAZGOS:</t>
    </r>
  </si>
  <si>
    <t>El laboratorio cuenta con programas periódicos de mantenimiento, actualización y protección de software</t>
  </si>
  <si>
    <t>Incluye todas las actividades que el laboratorio debe realizar en el marco del Sistema de Vigilancia en Salud Pública y vigilancia y control sanitario.</t>
  </si>
  <si>
    <t>DATOS DE LA VISITA DE VERIFICACION DE ESTANDARES</t>
  </si>
  <si>
    <t>Fechas de la visita</t>
  </si>
  <si>
    <t xml:space="preserve">DATOS DE LA INSTITUCION QUE RECIBE LA VISITA </t>
  </si>
  <si>
    <t>Departamento</t>
  </si>
  <si>
    <t>Razon social/NIT</t>
  </si>
  <si>
    <t>Dirección</t>
  </si>
  <si>
    <t>Nombre del coordinador o director del laboratorio</t>
  </si>
  <si>
    <t>DATOS DE LA INSTITUCION QUE REALIZA LA VISITA</t>
  </si>
  <si>
    <t xml:space="preserve">Nombre </t>
  </si>
  <si>
    <t>Cargo</t>
  </si>
  <si>
    <t>Entidad</t>
  </si>
  <si>
    <t xml:space="preserve">El laboratorio debe tener una política de gestión de la calidad del laboratorio emitida por la alta dirección o coordinación del laboratorio que defina aspectos básicos como: apropiada a la organizacion, mejora continua, cumplimiento de requisitos de los clientes, </t>
  </si>
  <si>
    <t>Existen evidencias de contar con fichas técnicas y certificado de analisis de los reactivos empleados, material de referencia, material de referencia certificado.
Se garantiza la trazabilidad de patrones utilizados para la confirmacion de los equipos</t>
  </si>
  <si>
    <t xml:space="preserve">* Verificar certificación de materiales de referencia 
* Certificados de analisis de reactivos y fichas tecnicas
* Soporte de actividades metrológicas, como certificación de calibración (proveedor acreditado con 17025 verificar tenga el alcance que se requiere), calificación (patrones calibrados en 17025 para la medicion) </t>
  </si>
  <si>
    <t>*Solicitar tabla de retención documental, e indagar por dos documentos que se encuentren registrados en la tabla. (solo aplica para entidades públicas)
*Verificar el archivo de gestión documental. (archivo historias clínicas, retención 20 años, que incluyen 5 años en gestión)</t>
  </si>
  <si>
    <t>*Solicitar la hoja de vida de los indicadores.
*Solicitar el seguimiento y análisis de los tres últimos periodos de medición.
*Solicitar las acciones tomadas.</t>
  </si>
  <si>
    <t xml:space="preserve">Solicitar los procedimientos de recepción y almacenamiento de insumos, reactivos y materiales consumibles que se requieren para los ensayos, y el control de calidad </t>
  </si>
  <si>
    <t>1.18</t>
  </si>
  <si>
    <t>Se debe verificar que el laboratorio tiene identificados,clasificados, y actualizados acciones preventivas, correctivas y de mejora que se presenten incluyendo los riesgos asociados a los temas técnicos, sanitarios, y ambientales.</t>
  </si>
  <si>
    <t>1.19</t>
  </si>
  <si>
    <t>1.20</t>
  </si>
  <si>
    <t xml:space="preserve">El laboratorio cuenta con un profesional  designado para coordinar y dirigir las actividades desarrolladas por la organización. 
</t>
  </si>
  <si>
    <r>
      <t xml:space="preserve">Verificar la documentación que aparece en la hoja de vida, para el personal auxiliar de apoyo a la actividad analítica y se deben ajustar las especificaciones a las normas vigentes. </t>
    </r>
    <r>
      <rPr>
        <i/>
        <sz val="11"/>
        <rFont val="Arial"/>
        <family val="2"/>
      </rPr>
      <t xml:space="preserve">
</t>
    </r>
    <r>
      <rPr>
        <i/>
        <strike/>
        <sz val="11"/>
        <color indexed="62"/>
        <rFont val="Arial"/>
        <family val="2"/>
      </rPr>
      <t/>
    </r>
  </si>
  <si>
    <t xml:space="preserve">Verificar que en el laboratorio, por su perfil epidemiológico, volumen y frecuencia de muestras, capacidad de procesamiento, equipamiento, manejan secciones independientes y especializadas, su personal debe certificar formación y experiencia para trabajar en el área designada, cumpliendo con normatividad legal vigente (decreto 1785 de 2014)
Verificar el cumplimiento de las normas vigentes en cuanto a las competencias para firmar los resultados de ensayos: Bacteriología (Ley 841 de 2003) para análisis químicos (decreto 2616 de 1982), 
Tener en cuenta competencia en las areas de Biología (Ley 22 de 1984), 
</t>
  </si>
  <si>
    <t>Los laboratorios deben asegurarse de tener  profesional(es) que asegure(n) el cumplimiento de SGC en lo relativo a las operaciones técnicas del Laboratorio con  formación técnica para apoyar, revisar y soportar los resultados obtenidos en el laboratorio.</t>
  </si>
  <si>
    <t>Verificar la existencia de un programa de manejo de residuos liderado por una persona competente, teniendo en cuenta el volumen de desechos</t>
  </si>
  <si>
    <t xml:space="preserve">*Verificar que en el Laboratorio se cuente con personal de apoyo para servicios generales (aseo, vigilancia), de forma continua, durante los últimos dos años (24 meses). *Si se trata de una empresa contratada por prestación de servicios, verificar el objeto contractual, tiempo de contratación y que entre contrato y contrato se verifiquen los dos últimos años. </t>
  </si>
  <si>
    <t>Verificar que el procedimiento de evaluación de personal garantice su idoneidad, competencia y seguimiento para las labores asignadas se encuentre establecido.</t>
  </si>
  <si>
    <t>*Verificar la evaluación de la competencia del personal profesional y asistencial y el seguimiento realizado
Revisar frecuencia definida en el procedimiento</t>
  </si>
  <si>
    <t>Verificar que el sistema de ventilación y filtros de aire deben estar implementados de acuerdo a la normatividad vigente si se requiere.</t>
  </si>
  <si>
    <t>El laboratorio tiene espacios de almacenamiento en condiciones adecuadas de: documentos, registros, resultados tanto en medio físicos como archivos electrónicos.</t>
  </si>
  <si>
    <t>El laboratorio debe garantizar el suministro continuo de los servicios publicos.</t>
  </si>
  <si>
    <t>Verificar que el laboratorio cuente con suministro continuo de energia electrica, agua y/o gas natural.
Verificar en lugares de frecuente  interrupcion de energia electrica la disponibilidad de planta electrica.</t>
  </si>
  <si>
    <t>Verificar que las instrucciones de uso de cada equipo deben estar a disposición del personal que lo manipula, y el laboratorio debe archivar los manuales de operación de cada equipo con conocimiento y acceso del personal que los maneja.</t>
  </si>
  <si>
    <t>*Solicitar plan de mantenimiento de infraestructura y verificar registros y cronograma de mantenimiento y ejecucion de la vigencia anterior.</t>
  </si>
  <si>
    <t>*Verificar la existencia de copias de seguridad de  la información recolectada, recibida o emitida (medios físicos o magnéticos)
*Verificar esquemas de proteccion y acesso a la información electronica.</t>
  </si>
  <si>
    <r>
      <t>Desde la coordinación o dirección del laboratorio se asegura que todos los procedimiento</t>
    </r>
    <r>
      <rPr>
        <sz val="11"/>
        <color indexed="8"/>
        <rFont val="Arial"/>
        <family val="2"/>
      </rPr>
      <t>s o lineamientos</t>
    </r>
    <r>
      <rPr>
        <sz val="11"/>
        <rFont val="Arial"/>
        <family val="2"/>
      </rPr>
      <t xml:space="preserve"> incluidos en referencia y contra referencia son del conocimiento del personal involucrado en la actividad.</t>
    </r>
  </si>
  <si>
    <r>
      <t>El laboratorio se asegura de capacitar a su personal sob</t>
    </r>
    <r>
      <rPr>
        <sz val="11"/>
        <color indexed="8"/>
        <rFont val="Arial"/>
        <family val="2"/>
      </rPr>
      <t>re los procedimientos o lineamientos de referencia y contra referencia</t>
    </r>
    <r>
      <rPr>
        <sz val="11"/>
        <rFont val="Arial"/>
        <family val="2"/>
      </rPr>
      <t xml:space="preserve">  a seguir para los eventos de interés en salud publica</t>
    </r>
  </si>
  <si>
    <t>Los laboratorios deben enviar información sobre los efectos indeseados no descritos o desconocidos relacionados con el uso de reactivos de diagnóstico in vitro.</t>
  </si>
  <si>
    <t>Teléfono (s)</t>
  </si>
  <si>
    <t>Ciudad</t>
  </si>
  <si>
    <t>Nombre del laboratorio</t>
  </si>
  <si>
    <t xml:space="preserve">HERRAMIENTA DE VERIFICACIÓN DE ESTANDARES DE CALIDAD </t>
  </si>
  <si>
    <t>HERRAMIENTA DE VERIFICACIÓN DE ESTANDARES DE CALIDAD EN SALUD PÚBLICA</t>
  </si>
  <si>
    <t>HERRAMIENTA DE VERIFICACIÓN DE ESTANDARES DE CALIDAD</t>
  </si>
  <si>
    <t xml:space="preserve">*Solicitar listado de asistencia a las capacitaciones del personal en los procedimientos de referencia y contra referencia para los eventos de interés en salud pública, en el último año. </t>
  </si>
  <si>
    <t>VERDE</t>
  </si>
  <si>
    <t>AMARILLO</t>
  </si>
  <si>
    <t>ROJO</t>
  </si>
  <si>
    <t xml:space="preserve">* Verificar la elaboración, revisión y aprobación de la documentación (procedimientos, instructivos, manuales) que soporta las actividades adminsitrativas y operativas del laboratorio, incluídos los métodos de ensayo 
</t>
  </si>
  <si>
    <t>Verificar la existencia y el contenido del manual de bioseguridad en lo que hace referencia a las muestras procesadas en el laboratorio y comprobar la disponibilidad que tienen todos los integrantes del laboratorio del mismo</t>
  </si>
  <si>
    <t>El laboratorio tiene implementados sistemas de comunicación, informática y conectividad garantizando la comunicación al interior y al exterior del mismo, con todos sus usuarios de acuerdo a la ubicación geográfica y al grado de complejidad</t>
  </si>
  <si>
    <t>El laboratorio cuenta con profesionales, técnicos o tecnologos, con formación demostrable en cada una de la áreas de su competencia</t>
  </si>
  <si>
    <t>Desde la dirección o coordinación del laboratorio está asignado director/responsable técnico necesario para la supervisión del cumplimiento de las diversas actividades de las áreas</t>
  </si>
  <si>
    <t>El laboratorio realiza control documental del archivo físico y magnético preservado de acuerdo a la normatividad vigente y las tablas de retención documental establecidas en la institución</t>
  </si>
  <si>
    <t>El laboratorio tiene definidos planes de contingencia interna frente a emergencias sanitarias y/o catástrofes naturales para el funcionamiento del mismo,en cuanto a designación de suplentes para funciones clave, remisión de ensayos a otros laboratorios por desmesurado aumento de pruebas, como ocurre en el caso de brotes, epidemias o pandemias</t>
  </si>
  <si>
    <t xml:space="preserve">En la planeación anual de actividades, se deben evidenciar los requerimientos de reactivos, equipos, insumos necesarios para la ejecución de sus actividades durante un periodo establecido de tiempo. </t>
  </si>
  <si>
    <t>El laboratorio hace parte del organigrama de la entidad, con los niveles de autoridad e interrelaciones asignadas a cada uno de los integrantes de la estructura funcional.</t>
  </si>
  <si>
    <t>El Laboratorio debe estar representado en el organigrama de la Dirección Territorial de Salud o de la institución a la que pertenezca</t>
  </si>
  <si>
    <t>Desde la coordinación o dirección del laboratorio se desarrollan las actividades necesarias para garantizar que la totalidad del recurso humano del laboratorio conoce, comprende e implementa los procesos, programas, procedimientos y documentación del SGC</t>
  </si>
  <si>
    <t>Solicitar evidencias de actividades de capacitación que ha tenido el personal con respecto al sistema de gestión de la calidad, los documentos del SGC deben estar disponibles para el personal que labora en el laboratorio.</t>
  </si>
  <si>
    <t>Desde la dirección o coordinación del laboratorio se garantiza la implementación del "Manual de calidad" que describe el sistema de gestión de la calidad que incluya  Alcance, definición de responsabilidades , política y objetivos de calidad, estructura de la documentación, seguimiento y medición,  análisis de datos y control de registros, entre otros.</t>
  </si>
  <si>
    <t>Revisar en el contenido del manual de calidad que debe contener como mínimo: Alcance, definición de responsabilidades , política y objetivos de calidad, estructura de la documentación, seguimiento y medición, análisis de datos y control de registros</t>
  </si>
  <si>
    <t>*Política de calidad y su correspondiente socializacion al personal del laboratorio.</t>
  </si>
  <si>
    <t>El plan de auditoría debe tener un cronograma y un registro sobre sus hallazgos</t>
  </si>
  <si>
    <t xml:space="preserve">El laboratorio tiene definido dentro del sistema de gestión de calidad un procedimiento implementado de auditorias internas. </t>
  </si>
  <si>
    <t>El laboratorio cuenta  con esquemas de control de calidad para asegurar la validez del ensayo (controles de kit, material de referencia, de tercera opinion, muestras caracterizadas)
*El laboratorio garantiza que se controlan los datos resultado de la medición</t>
  </si>
  <si>
    <t>El laboratorio cuenta  con técnicas analíticas estandarizadas, verificadas o validadas.</t>
  </si>
  <si>
    <t>El laboratorio evalúa los resultados de su gestión frente a los objetivos y las responsabilidades según su competencia por medio de Indicadores y  toman acciones frente a los resultados obtenidos.</t>
  </si>
  <si>
    <t>*Solicitar el POA verificando el Plan de necesidades o plan de compras planificadas a un año donde incluya capacitaciones, reactivos, estándares, insumos y adquisición y mantenimiento de equipos. Y los seguimientos respectivos</t>
  </si>
  <si>
    <t>El laboratorio planifica y hace seguimiento a  la adquisiciòn de:  dotación y mantenimiento de equipos,  capacitaciones, reactivos-estandares, e insumos suficientes para realizar las actividades requeridas en sus actividades misionales.</t>
  </si>
  <si>
    <t xml:space="preserve">* Solicitar registro y análisis de control de calidad interno, por cada sección de laboratorio. (controles internos, controles del kit, muestras caracterizadas, análisis de duplicados)
* Verificar control de calidad interno de los materiales de referencia secundarios.
 </t>
  </si>
  <si>
    <t>*Solicitar control de inventarios de reactivos, de insumos y materiales. 
*Verificar como funciona dicho control.
* Verificar vigencia de reactivos e insumos</t>
  </si>
  <si>
    <t>El laboratorio participa en la evaluación técnica que se realiza para la compra de insumos, reactivos, materiales, servicios y equipos  necesarios para su funcionamiento.</t>
  </si>
  <si>
    <t>El laboratorio documenta, implementa y desarrolla una estrategía de mejora continua tales como acciones corectivas, preventivas o de mejora.</t>
  </si>
  <si>
    <t>*Revisar procedimiento de acciones preventivas, correctivas o de mejora. 
*Revisar los seguimientos a los planes de acción de las acciones preventivas y la actualización del consolidado de acciones preventivas y  correctivas. 
*Se cuenta con acciones preventivas formuladas para actividades técnicas o para riesgos
Resultado de las Auditorias internas y externas.
Reportes deproducto o servicio no conforme
Reporte de trabajo de ensayo no conforme
Autocontrol</t>
  </si>
  <si>
    <t xml:space="preserve">Verifique si los reportes emitidos contiene lo declarado en el procedimiento
El laboratorio tiene estandarizado  el reporte de resultados </t>
  </si>
  <si>
    <t xml:space="preserve">El laboratoio cuenta con un procedimiento que defina el contenido y responsabilidades, para la generacion, emision, aprobacion y entrega de los informes o reportes de resultados. </t>
  </si>
  <si>
    <t>Verificar que el laboratorio disponga de estrategias que le permitan control de la informacion empleada para la generacion de los informes de resultados</t>
  </si>
  <si>
    <t>* Custodia de datos, transferencia (quien verifica datos lo hace contra datos primarios), conclusiones o interpretaciones adecuadas, verificaciones aleatorias de cálculos, definición de número de cifras significativas para los resultados, los equipos que arrojan datos estan controlados, las  hojas de cálculo son verificadas manualmente, se controla acceso al área
*Lineamientos de diligenciamiento y legibilidad de registros</t>
  </si>
  <si>
    <t xml:space="preserve">Se debe verificar que se encuentre documentado e implementado un sistema de gestión de la calidad (SGC) enfocado a la mejora continua de  todos sus procesos. </t>
  </si>
  <si>
    <t xml:space="preserve">* Documento en el que se encuentra el organigrama, ubicar el laboratorio.
* O el organigrama en el manual del sistema de gestión de calidad
</t>
  </si>
  <si>
    <t>El laboratorio cuenta con documentos que registran procedimientos técnicos, administrativos o de gestión empleados en cada una de las secciones que lo conforman,  Pregunte como lo tienen organizado de acuerdo al SGC implementado en el laboratorio</t>
  </si>
  <si>
    <t>El laboratorio establece directrices y procedimientos que garantizan la protección de la información de los resultados emitidos de manera directa (impreso) o indirecta (vía electrónica, vía telefónica)</t>
  </si>
  <si>
    <t xml:space="preserve">El laboratorio tiene definido el canal de comunicación para la transmisión y reporte de resultados de forma escrita y por vía electrónica, además de registrar los reportes que se suministran por vía telefónica.
</t>
  </si>
  <si>
    <t xml:space="preserve">*Verificar directrices o el procedimiento establecido
*Solicitar un reporte de resultado de laboratorio escrito y otro por vía electrónica con fecha al azar, y revisar el libro o archivo con el registro de reportes entregados por vía telefónica. (si aplica).
</t>
  </si>
  <si>
    <t>*Indague que el procedimiento incluya responsabilidades para la generacion, emision, aprobacion y entrega de los informes o reportes de resultados, asi mismo emision de copias de resultados y verifique un reporte de copia.</t>
  </si>
  <si>
    <t>*Cronograma de capacitaciones del laboratorio
*Registro de listado de asistencia a las capacitaciones realizadas sobre el sistema de gestión de calidad, verificando que se encuentre el personal del laboratorio incluido</t>
  </si>
  <si>
    <t xml:space="preserve">*Procedimiento de auditoria interna
*Revisar existencia de plan o programa de auditorías.        
*Revisar informes de auditorías: hallazgos acciones preventivas y correctivas 
</t>
  </si>
  <si>
    <t>1.21</t>
  </si>
  <si>
    <t>1.22</t>
  </si>
  <si>
    <t>1.23</t>
  </si>
  <si>
    <t>*Manual de perfiles de puestos de trabajo del laboratorio. 
Corroborar con lo definido en el manual con hojas de vida.</t>
  </si>
  <si>
    <t>Verificar la asignación de funciones de liderazgo técnico para cada unidad del laboratorio.
*Verificar contra perfil definido en manual de calidad del laboratorio</t>
  </si>
  <si>
    <t>El laboratorio dispone de una persona con el conocimiento técnico y/o profesional, debidamente certificado en temas ambientales encargada de liderar la gestión ambiental.</t>
  </si>
  <si>
    <t>El laboratorio documenta e implementa los procesos de entrenamiento e inducción técnica para todo el personal que ingresa o cambia de actividad independiente de su modalidad de vinculacion.</t>
  </si>
  <si>
    <t>Verificar la existencia de un procedimiento implementado de inducción y entrenamiento técnico para el personal que ingresa nuevo definiendo: personal designado para entrenar, responsabilidades, procedimientos, tiempos asignados y evaluación de resultados. Este procedimiento debe incluir la evaluación del personal en Entrenamiento</t>
  </si>
  <si>
    <t>Verificar la presencia permanente de personal de aseo y vigilancia de sus instalaciones, bien sea por vinculación directa o contratación de prestación de servicios</t>
  </si>
  <si>
    <t>El laboratorio dispone de personal de apoyo para servicios generales (aseo, mantenimiento general, vigilancia) de sus instalaciones, de forma permanente.</t>
  </si>
  <si>
    <t xml:space="preserve">*Verificar plan de capacitaciones, el seguimiento al plan y la eficacia.        
*Solicitar 2 certificaciones de capacitaciones o actualizaciones en relaciòn con lo programado </t>
  </si>
  <si>
    <t xml:space="preserve">El personal que integra el laboratorio participa en programas de educación continuada o capacitaciones técnicas con periodicidad mínima semestral y evalua su eficacia </t>
  </si>
  <si>
    <t>El laboratorio realiza seguimiento al desempeño tècnico con periodicidad definida al personal de laboratorio tanto profesional, tecnico o de apoyo al laboratorio, independiente de su modalidad de vinculaciòn</t>
  </si>
  <si>
    <t>Verificar la infraestructura física con áreas de trabajo separadas y delimitadas, con secciones independientes en sus temas técnicos.    
Verificar que el área administrativa está completamente separada del área técnica. 
Debe existir una central o recepción de muestras separada de la unidad de eventos de interés en salud pública (atención al humano) y la unidad vigilancia de factores de riesgo y del ambiente.
Verificar el control de acceso y el uso de las secciones y/o áreas que lo requieran, según niveles de bioseguridad. El laboratorio debe garantizar que no se presente contaminación cruzada por deficiencia en la infraestructura física.</t>
  </si>
  <si>
    <t xml:space="preserve">Realizar una visita por todo el laboratorio, observando la distribución e identificación de áreas y/o secciones, tanto en la parte técnica como administrativa en las dos unidades, verificar: 
*Separación de áreas administrativas de áreas técnicas con la existencia de restricciones en el acceso, y si estas se hacen evidentes mediante avisos visibles (puertas, accesos, señalización).
*Recepción de muestras para atención de eventos de interés en salud pública y un recepcion de muestras para atenciòn al ambiente separada
*Verificar que se cuenta con áreas separadas  para el análisis fisicoquímico y microbiològico de agua para consumo  humano de otras. 
*Señalización (denominación de las secciones o áreas, del riesgo, salidas de emergencia, ruta sanitaria, etc.)
*verificar areas independientes para lavado, almacenamiento de reactivos e insumos.
</t>
  </si>
  <si>
    <t>El laboratorio cuenta con un área específica para pesaje que garantice el optimo funcionamiento de las balanzas.</t>
  </si>
  <si>
    <t xml:space="preserve">Verificar que el laboratorio registra, realiza seguimiento y analisis de las condiciones ambientales de las areas tècnicas y valida el impacto frente al uso del area. </t>
  </si>
  <si>
    <t>El laboratorio realiza el registro,seguimiento y control de las condiciones ambientales, además mantiene iluminación adecuada para todas las secciones según lo requieran los procedimientos o características técnicas de los equipos.</t>
  </si>
  <si>
    <t>Verificar la existencia de tomas de agua y pocetas en las areas del laboratorio</t>
  </si>
  <si>
    <t>Todas las áreas del laboratorio están dotadas con tomas de agua y pocetas funcionales que permiten la fácil limpieza de los materiales en procedimientos de lavado y descontaminación.</t>
  </si>
  <si>
    <t xml:space="preserve">El laboratorio cuenta con desagues adecuados para evitar la contaminacion cruzada </t>
  </si>
  <si>
    <t xml:space="preserve">Verificar la existencia de desagues con rejilla </t>
  </si>
  <si>
    <t xml:space="preserve">Observar que los desagues cuente siempre con rejillas. </t>
  </si>
  <si>
    <t>Verificar que el laboratorio cuente con espacios para almacenamiento de muestras en condiciones adecuadas.</t>
  </si>
  <si>
    <t>*Indagar sobre la ubicación de lugares de almacenamiento en la unidad de eventos de interés en salud pública (atención a las personas) y en la unidad de ambiente (aguas)
*Verificar controles de temperatura de equipos de refrigeración o congelación</t>
  </si>
  <si>
    <t>Verificar que el laboratorio cuente con espacios para el almacenamiento de elementos, insumos o reactivos empleados en sus diferentes secciones.</t>
  </si>
  <si>
    <t>Indagar el suministro continuo de servicios de energia electrica, agua y gas natural.
Indagar la planta electrica y su funcionamiento.
Indagar sobre el mantenimiento de los tanques de almacenamiento de agua.</t>
  </si>
  <si>
    <t>Verificar la presencia de equipos básicos de acuerdo al área de procesamiento y por secciones del laboratorio.</t>
  </si>
  <si>
    <t xml:space="preserve">El laboratorio tiene documentadas las hojas de vida de equipos con datos de identificación, referencia, e historial de las operaciones de confirmacion metrologica aplicables. </t>
  </si>
  <si>
    <t>Indagar sobre la documentación de soporte de los equipos sea conocida por todo el personal y que se cuente con hoja de vida conocida y disponible que incluya: identificación del equipo, nombre, datos de contacto con apoyo técnico, número de serie, fecha de recepción y fecha de puesta en servicio, lugar en que se encuentra ubicado, si es nuevo, usado, reacondicionado o en comodato, manuales de usuario, requerimientos de operaciones de confirmacion metrològica.</t>
  </si>
  <si>
    <t>Revisar al azar de un 5 a10% de las hojas de vida de los equipos del laboratorio haciendo énfasis en: identificación del equipo, nombre, datos de contacto e instrucciones del fabricante, número de serie, fecha de recepción y fecha de puesta en servicio, lugar en que se encuentra actualmente (área o sección), si es nuevo, usado, reacondicionado o en comodato, manuales de usuario o instructivos de operaciòn, requerimientos de OCM</t>
  </si>
  <si>
    <t>El laboratorio cuenta con manuales de uso o  tiene documentado el procedimiento de manipulación, cuidado y utilización segura, de cada uno de los equipos, señalando las precauciones que se deben tener en cuenta. Este es conocido y está disponible para el usuario</t>
  </si>
  <si>
    <t>Solicitar de uno a dos documentos de los equipos donde se encuentren las instrucciones generales de uso en español (Instructivos), y verificar su ubicación (cerca del equipo y de fácil acceso).</t>
  </si>
  <si>
    <t>El laboratorio cuenta con un plan metrológico implementado para garantizar el adecuado funcionamiento de los equipos y la seguridad de las mediciones.</t>
  </si>
  <si>
    <t>Verificar la existencia de un plan metrològico anual de equipos, que incluya las operaciones de confirmacion metrologicas aplicables</t>
  </si>
  <si>
    <t>Solicitar y revisar contenido del plan metrológico y el seguimiento realizado.</t>
  </si>
  <si>
    <t>El laboratorio tiene implementado un plan de mantenimiento a sus instalaciones físicas.</t>
  </si>
  <si>
    <t>Verificar que el laboratorio cuente con un sistema en Red funcionando. mínimo debe existir comunicación entre secciones y/o áreas por medio del uso de teléfono con extensiones cuando se encuentren separadas, y garantizar el acceso a internet.</t>
  </si>
  <si>
    <t xml:space="preserve">*Verificar red telefónica funcionando (interna entre secciones y coordinación y externa)
*Verificar el acceso continuo a internet.
</t>
  </si>
  <si>
    <t>*Revisar los registros y las fechas de programación y realización de mantenimiento a los softwares de todos los equipos, al menos una vez al año.</t>
  </si>
  <si>
    <t>El laboratorio establece e implementa un sistema de gestión de calidad (SGC) evidenciado en una plataforma documental aprobada que de respuesta a las necesidades del mismo en coherencia con el portafolio de servicios</t>
  </si>
  <si>
    <t xml:space="preserve">El laboratorio tiene documentado su proceso de referencia y contrareferencia de acuerdo con su capacidad tècnica. </t>
  </si>
  <si>
    <t>La trazabilidad comienza con la recepción de muestras y su identificación hasta que se genera el informe del resultado. Permite realizar el rastreo de las muestras, permite establecer responsabilidades</t>
  </si>
  <si>
    <t>El laboratorio documenta e implementa  a través de manuales, los procesos y procedimientos la recepciòn, manipulación, remisión, transporte y conservación de muestras "ítems” de ensayo" y tiempos de entrega de resultados, en condiciones de calidad, seguridad, oportunidad y eficiencia.</t>
  </si>
  <si>
    <t>El laboratorio tiene documentado e implementado el proceso de referencia y contrareferencia de acuerdo con la capacidad técnica para la prestación del servicio, que incluya: ensayos o pruebas que remite a otros laboratorios, reporte de los ensayos remitidos, revision de la solicitud del servicio y condiciones para la remision de muestras.</t>
  </si>
  <si>
    <t>El laboratorio cuenta con un manual o procedimiento de bioseguridad aprobado, implementado y divulgado</t>
  </si>
  <si>
    <t>En el contenido el manual de Bioseguridad clasifica al laboratorio según el nivel de riesgo biològico asociado a las muestras que manipula.</t>
  </si>
  <si>
    <t>*Solicitar el manual o procedimiento de Bioseguridad, y verificar que está disponible para el personal del laboratorio
Lista de asistencia de socializacion version vigente</t>
  </si>
  <si>
    <t>El laboratorio tiene establecidos  procedimientos para la verificación de la trazabilidad de las muestras</t>
  </si>
  <si>
    <t>Verificar:
*Registros de recepción de las muestras en el laboratorio tener en cuenta que aplica igualmente para los ensayos de aptitud 
*Instrucciones de codificación y etiquetado de muestras
*Registros de ingreso y de análisis  de las muestras
*Condiciones de almacenamiento de las muestras mientras ingresan al área técnica
*Verificar informe de resultados 
*Verificar disposicion final de muestras.</t>
  </si>
  <si>
    <t>Verificar el contenido del manual de bioseguridad en lo que hace referencia nivel de riesgo biològico asociado a las muestras que manipula</t>
  </si>
  <si>
    <t>Los laboratorios están clasificados como nivel de bioseguridad 2 y el manual de la OMS exige que tengan  una ducha de emergencia y un lavaojos, (B2).</t>
  </si>
  <si>
    <t xml:space="preserve">El laboratorio cuenta con cabinas de bioseguridad para el manejo y procesamiento de muestras infecciosas </t>
  </si>
  <si>
    <t>El laboratorio debe asegurar que realiza proceso o procedimientos para el manejo adecuado de los agentes infecciosos que manejan para la seguridad de la muestra, el personal y el medio ambiente. Tener en cuenta diseño arquitectonico de LSP del MSPS.</t>
  </si>
  <si>
    <t>Verificar el uso de cabinas de Bioseguridad para el manejo y procesamiento de las muestras de carácter infeccioso, requerido para microbiologico de aguas y micobacterias cuando realizan cultivos minimo clase A2
Verificar que cuenten con las OCM que tengan definidos.</t>
  </si>
  <si>
    <t>El laboratorio tiene un cuarto central de acopio para el  almacenamiento de residuos que cumple con la dotacion minima exigida por la normatividad vigente.</t>
  </si>
  <si>
    <t>Los criterios de adecuación para el cuarto de almacenamiento de residuos, deben estar basados en los establecidos en la Resolución 1164 de 2002 pág. 44</t>
  </si>
  <si>
    <t xml:space="preserve">Visitar el cuarto de almacenamiento de residuos, verificando que la ubicación, dotación, condiciones estructurales y sanitarias cumplan con los criterios. 
Bascula, espacios por clase deresiduos, en el interior de la instituciòn, permite acceso de vehículo recolector, uso exclusivo para residuos, acopio nunca mayor a 1 mes, ideal 7 días </t>
  </si>
  <si>
    <t xml:space="preserve">Verificar la presencia del lavaojos y la ducha de emergencia de fácil acceso, mantenimiento y funcionamiento.
Verificar si se lleva registro de prueba de uso y sugerir su diligenciamiento en caso no llevarse </t>
  </si>
  <si>
    <t>El laboratorio cuenta con medios de protección contra incendios y emergencias eléctricas vigentes y los funcionarios saben usarlos</t>
  </si>
  <si>
    <t>Verificar los extintores y su fecha de vencimiento y el tipo de extintor
Solicitar evidencia de capacitación en manejo de extintores de todo el personal</t>
  </si>
  <si>
    <t>El laboratorio cuenta con extintores vigentes y apropiados de acuerdo con el nivel de riesgo del área en la que se encuentra</t>
  </si>
  <si>
    <t>OBSERVACIONES ( FORTALEZAS, HALLAZGOS)</t>
  </si>
  <si>
    <t>3.11</t>
  </si>
  <si>
    <t>3.12</t>
  </si>
  <si>
    <t>3.13</t>
  </si>
  <si>
    <t>3.14</t>
  </si>
  <si>
    <t>3.15</t>
  </si>
  <si>
    <t>3.16</t>
  </si>
  <si>
    <t>3.17</t>
  </si>
  <si>
    <t>3.18</t>
  </si>
  <si>
    <t>3.19</t>
  </si>
  <si>
    <t>3.20</t>
  </si>
  <si>
    <t>5.13</t>
  </si>
  <si>
    <t>5.14</t>
  </si>
  <si>
    <t>5.15</t>
  </si>
  <si>
    <t>5.16</t>
  </si>
  <si>
    <t xml:space="preserve">*Manual de gestiòn o de calidad aprobado
* Portafolio de servicios
 </t>
  </si>
  <si>
    <t xml:space="preserve">Los documentos y archivos del laboratorios  deben ser preservados según normatividad vigente (Tabla de retención documental).
Ley 594 de 2000, decreto 2578 de 2012,  decreto 2609 de 2012, acuerdo 005 de 2013, decreto 106 de 2015 </t>
  </si>
  <si>
    <t xml:space="preserve">*Solicitar el procedimiento de adquisición de bienes y suministros (compras). 
*Solicitar mínimo dos (2) conceptos técnicos emitidos por el laboratorio, de evaluación a proveedores de insumos, reactivos y/o materiales consumibles utilizados en el laboratorio, servicios
</t>
  </si>
  <si>
    <t>*Plan de contingencia para emergencias sanitarias. 
 *Verificar listado de principales y suplentes para el plan   
*Verificar el listado de laboratorios para apoyo de la actividad de red .
*Verificar la existencia de cadena de llamadas
* Garantizar la operacion 24 horas al dia los 7 dias a la semana</t>
  </si>
  <si>
    <r>
      <t>El laboratorio realiza aseguramiento de la calidad para todas las pruebas que realiza-</t>
    </r>
    <r>
      <rPr>
        <b/>
        <sz val="11"/>
        <rFont val="Arial"/>
        <family val="2"/>
      </rPr>
      <t>trazabilidad metrologica</t>
    </r>
    <r>
      <rPr>
        <sz val="11"/>
        <rFont val="Arial"/>
        <family val="2"/>
      </rPr>
      <t xml:space="preserve">
</t>
    </r>
  </si>
  <si>
    <r>
      <t>El laboratorio realiza aseguramiento de la calidad para todas las pruebas que realiza-</t>
    </r>
    <r>
      <rPr>
        <b/>
        <sz val="11"/>
        <rFont val="Arial"/>
        <family val="2"/>
      </rPr>
      <t xml:space="preserve">aseguramiento del metodo: </t>
    </r>
    <r>
      <rPr>
        <sz val="11"/>
        <rFont val="Arial"/>
        <family val="2"/>
      </rPr>
      <t xml:space="preserve">
Esquemas de control de calidad para asegurar la validez del ensayo (controles de kit, material de referencia, de tercera opinion, muestras caracterizadas)
*Control de datos de resultado de la medición a traves de cartas control
</t>
    </r>
  </si>
  <si>
    <r>
      <t>El laboratorio realiza aseguramiento de la calidad para todas las pruebas que realiza-</t>
    </r>
    <r>
      <rPr>
        <b/>
        <sz val="11"/>
        <rFont val="Arial"/>
        <family val="2"/>
      </rPr>
      <t xml:space="preserve">aseguramiento del metodo: </t>
    </r>
    <r>
      <rPr>
        <sz val="11"/>
        <rFont val="Arial"/>
        <family val="2"/>
      </rPr>
      <t xml:space="preserve">
Técnicas analíticas estandarizadas, verificadas o validadas.
</t>
    </r>
  </si>
  <si>
    <r>
      <t>El laboratorio realiza aseguramiento de la calidad para todas las pruebas que realiza - C</t>
    </r>
    <r>
      <rPr>
        <b/>
        <sz val="11"/>
        <rFont val="Arial"/>
        <family val="2"/>
      </rPr>
      <t xml:space="preserve">ontrol de datos:
</t>
    </r>
    <r>
      <rPr>
        <sz val="11"/>
        <rFont val="Arial"/>
        <family val="2"/>
      </rPr>
      <t xml:space="preserve">Custodia de datos, transferencia (quien verifica datos lo hace contra datos primarios), conclusiones o interpretaciones adecuadas, verificaciones aleatorias de cálculos, definición de número de cifras significativas para los resultados, los equipos que arrojan datos estan controlados, las  hojas de cálculo son verificadas manualmente, se controla acceso al área, Lineamientos de diligenciamiento y legibilidad de registros
</t>
    </r>
  </si>
  <si>
    <r>
      <t xml:space="preserve">El laboratorio realiza aseguramiento de la calidad para todas las pruebas que realiza - </t>
    </r>
    <r>
      <rPr>
        <b/>
        <sz val="11"/>
        <rFont val="Arial"/>
        <family val="2"/>
      </rPr>
      <t xml:space="preserve">Evaluación del desempeño:
</t>
    </r>
    <r>
      <rPr>
        <sz val="11"/>
        <rFont val="Arial"/>
        <family val="2"/>
      </rPr>
      <t xml:space="preserve">Participación, desempeño y acciones tomadas (documentadas) en caso de resultados no satisfactorios y cuestionables
</t>
    </r>
  </si>
  <si>
    <t>*Solicitar evidencia de participación en pruebas interlaboratorio y verificar el desempeño y acciones tomadas (documentadas) en caso de resultados no satisfactorios y cuestionables
 *Para aguas, simpre verificar PICCAP
*Una participación por cada evento según el perfil epidemiológico
*Para acreditados demostrar PEA con acreditado o que no existe (programa  o acreditado)</t>
  </si>
  <si>
    <t xml:space="preserve">Verificar que el laboratorio cuenta con un profesional que está encargado de la coordinación del laboratorio y de la gestión administrativa que garantice todas las actividades misionales y de apoyo que el laboratorio necesita para la vigilancia de los eventos de interés en salud pública y vigilancia y control sanitario.                                                              
El coordinador, director, (Director técnico para autorizados) debe tener formación en el área del conocimiento de las ciencias de la salud (Medicina o Bacteriología) de acuerdo a la normatividad vigente (Ley 841 de 2003 LSP),  y además tiene título de postgrado en temas relacionadas con Salud: Salud Pública, Epidemiología, Gerencia en salud, Auditoría en Salud o tiempo de experiencia encargo similar que homologue los títulos según la normatividad legal vigente (decreto 1785 de 2014)
</t>
  </si>
  <si>
    <t xml:space="preserve">*Verificar la existencia del cargo de coordinador para el laboratorio de salud pública 
Revisar la hoja de vida del coordinador verificando lo requerido en manual 
los siguientes aspectos:
*Debe ser un profesional en Medicina o Bacteriología,  con título legal vigente, otorgado por una institución educativa legalmente certificada. 
*Debe contar con postgrado en la modalidad de especialización en áreas relacionadas con salud o salud pública: (salud pública, Epidemiologia, Gerencia en salud, Auditoría en Salud) revisar certificaciones títulos, o tiempo de experiencia en encargo similar que homologue los títulos según la normatividad legal vigente (decreto 1785 de 2014).
*Si en la Hoja de vida se consignan estudios en el exterior, revisar el registro del título obtenido, convalidado por el Ministerio de Educación de Colombia. 
*Certificación de experiencia laboral no inferior a veinte cuatro meses de experiencia profesional relacionada.
</t>
  </si>
  <si>
    <t>Revisar en las hojas de vida del personal administrativo, sea este bachiller, técnico o auxiliar administrativo, así como del personal técnico o auxiliar de laboratorio, que estén consignados los siguientes documentos:
*Certificación y copia de Títulos de formación académica y/o técnica, que correspondan a las funciones que este ocupando la persona en el laboratorio
*Certificación de experiencia no menor a un año</t>
  </si>
  <si>
    <t xml:space="preserve">El personal básico para el desarrollo de actividades misionales que debe contemplar el manual de funciones son:
Unidad de eventos de interés en salud pública (personas):
 *Vigilancia, atención de brotes y control de calidad: Bacteriólogo(s), Biologo, Microbiólogos.
Unidad de vigilancia de factores de riesgo y del ambiente (ambiente): 
*Entomología: profesional en biología. 
*Microbiología de Agua Potable: Bacteriólogo(s), Microbiólogos
*Físico-químico de Agua Potable: Ingeniería de alimentos, Ingeniería química, químico, técnicos o tecnólogos. 
*Verificar los Títulos de formación académica y especialización, de acuerdo al manual de perfiles, que correspondan a las funciones que desempeñe el profesional en el laboratorio y confirme su formación profesional
*Certificado de experiencia laboral no inferior a un año.
</t>
  </si>
  <si>
    <t xml:space="preserve">Verificar la existencia de una persona responsable de liderar el SGC, que realice las capacitaciones, implementación, seguimiento y evaluación del sistema de gestión de calidad en el laboratorio </t>
  </si>
  <si>
    <t>De acuerdo a competencia y complejidad del laboratorio, se debe verificar la existencia  de un profesional o técnico encargado de liderar la gestión ambiental.
*Revisar hoja de vida de la persona encargada de la gestión ambiental. 
*Certificación y copia de títulos de formación académica (técnico o profesional), que correspondan al cargo que confirme su formación en el tema ambiental 
*Certificación de experiencia laboral no inferior a 1 (un) año, ejerciendo las competencias laborales exigidas por el cargo.
*Verificar en el manual o procedimientos ambientales, de manejo de residuos,según aplique el perfil del personal designado.</t>
  </si>
  <si>
    <t>*Solicitar el procedimiento de inducción técnico en el laboratorio 
*Solicitar el procedimiento de entrenamiento técnico
*Solicitar el registro de 2 listados de asistencia de inducciones tècnica
*Solicitar 2 registros de entrenamiento</t>
  </si>
  <si>
    <t>Verificar: presencia de luz natural y artificial suficiente en las instalaciones, ubicación de las cabinas de bioseguridad, presencia de termómetros e higrómetros en las secciones, indagar por el registro de control de temperatura y humedad del ambiente (aire acondicionado), controles de esterilidad para las áreas y los equipos que aplica. 
*Verificar registro de control de humedad y temperatura de al menos dos secciones al azar. 
*Verificar el control de desinfección de áreas en la sección de microbiología.
Verificar las acciones tomadas frente a los resultados obtenidos</t>
  </si>
  <si>
    <t>Verificar que la unidad de eventos de interés en salud pública (atención a las personas) cuente con al menos un lavado de material y desinfección (al menos 1). 
*Verificar que se cuenta con áreas diferenciadas para lavado de material en las secciones de análisis fisicoquímico y microbiológico de agua potable (1).</t>
  </si>
  <si>
    <t>Parasitologia</t>
  </si>
  <si>
    <t>Micobacterias</t>
  </si>
  <si>
    <t>Microbiologia clinica</t>
  </si>
  <si>
    <t xml:space="preserve">Biologia molecular </t>
  </si>
  <si>
    <t>SUSPENSIÓN DE METODOLOGÍA</t>
  </si>
  <si>
    <r>
      <t xml:space="preserve">En este rango se encuentran los laboratorios que tienen un porcentaje de cumplimiento del </t>
    </r>
    <r>
      <rPr>
        <u/>
        <sz val="10"/>
        <color indexed="8"/>
        <rFont val="Arial"/>
        <family val="2"/>
      </rPr>
      <t>80 al 100%</t>
    </r>
    <r>
      <rPr>
        <sz val="10"/>
        <color indexed="8"/>
        <rFont val="Arial"/>
        <family val="2"/>
      </rPr>
      <t xml:space="preserve"> de los requisitos de la herramienta aplicada</t>
    </r>
  </si>
  <si>
    <t xml:space="preserve">PORCENTAJE </t>
  </si>
  <si>
    <t>El manual de bioseguridad describe en su contenido: el tipo de muestras que se manipulan en el laboratorio y esta ajustado a la especificidad y grado de complejidad del mismo.</t>
  </si>
  <si>
    <t>Por el nivel de bioseguridad, las instalaciones del laboratorio disponen de  duchas, lavamanos y lavaojos, de fácil acceso para el personal, funcionales. Si se usan medios para lavado ojos deben estar vigentes y disponibles</t>
  </si>
  <si>
    <t>* Solicitar registros  de confidencialidad firmados por el personal que tiene acceso a la información generada por el laboratorio y de socialización en el tema.</t>
  </si>
  <si>
    <t>CIERRE TEMPORAL DE AREA</t>
  </si>
  <si>
    <t xml:space="preserve">Otra </t>
  </si>
  <si>
    <t>Cual?</t>
  </si>
  <si>
    <t>Cual (es) área (s)?:</t>
  </si>
  <si>
    <t>Inmunoserologia</t>
  </si>
  <si>
    <t xml:space="preserve">HALLAZGOS: (FRENTE A LOS HALLAZGOS EN ESTE ESPACIO CONSIGNADOS SE DEBE LEVANTAR PLAN DE ACCIÓN) </t>
  </si>
  <si>
    <r>
      <t>En este rango se encuentran los laboratorios que tienen un porcentaje de cumplimiento del 30</t>
    </r>
    <r>
      <rPr>
        <u/>
        <sz val="10"/>
        <color indexed="8"/>
        <rFont val="Arial"/>
        <family val="2"/>
      </rPr>
      <t xml:space="preserve"> al 79.9%</t>
    </r>
    <r>
      <rPr>
        <sz val="10"/>
        <color indexed="8"/>
        <rFont val="Arial"/>
        <family val="2"/>
      </rPr>
      <t xml:space="preserve"> de los requisitos de la herramienta aplicada</t>
    </r>
  </si>
  <si>
    <r>
      <t xml:space="preserve">En este rango se encuentran los laboratorios que tienen un porcentaje de cumplimiento del </t>
    </r>
    <r>
      <rPr>
        <u/>
        <sz val="10"/>
        <rFont val="Arial"/>
        <family val="2"/>
      </rPr>
      <t>1 al 29,9%</t>
    </r>
    <r>
      <rPr>
        <sz val="10"/>
        <rFont val="Arial"/>
        <family val="2"/>
      </rPr>
      <t xml:space="preserve"> de los requisitos de la herramienta aplicada</t>
    </r>
  </si>
  <si>
    <t xml:space="preserve">Cuál metodología (s) ?.  (Escribir la metodologia como la tiene documentada el laboratorio o como lo declara el fabricante en caso de no estar documentadas) </t>
  </si>
  <si>
    <t xml:space="preserve">DEBILIDADES: </t>
  </si>
  <si>
    <t xml:space="preserve">Representante legal (Secretario de Salud) </t>
  </si>
  <si>
    <t>El laboratorio tiene una política de calidad que sea adecuada para el objeto de la entidad, coherente con el plan de desarrollo de la entidad, incluye compromiso de cumplir con los requisitos de los clientes y mejora del sistema (eficacia, eficiencia, efectividad),  adecuada continuamente y  emitida por la alta direccion, debidamente socializada y entendida  a todo el personal que lo integra</t>
  </si>
  <si>
    <t>*Verificar la existencia del Manual de Calidad o de laboratorio aprobado y revisar su contenido, responsabilidades claves como alta direccion y un responsable de calidad y en los acreditados un director tecnico.
Y evidencias de la socializacion del manual</t>
  </si>
  <si>
    <r>
      <t xml:space="preserve">Indagar sobre la ubicación de lugares de almacenamiento para elementos, insumos, y reactivos, realizar inspección visual de estos lugares
Verificar controles de temperatura de equipos de refrigeración o congelación donde aplique.
</t>
    </r>
    <r>
      <rPr>
        <sz val="11"/>
        <color rgb="FFFF0000"/>
        <rFont val="Arial"/>
        <family val="2"/>
      </rPr>
      <t>Verificar extractores o filtros de carbon activado</t>
    </r>
  </si>
  <si>
    <r>
      <t xml:space="preserve">Observar el uso de tapabocas, gorro, guantes, mascarillas, batas blancas y desechables, calzado cerrado en el personal del laboratorio en las áreas que aplique
</t>
    </r>
    <r>
      <rPr>
        <sz val="11"/>
        <color rgb="FFFF0000"/>
        <rFont val="Arial"/>
        <family val="2"/>
      </rPr>
      <t>Verificar el uso de telefonos moviles en micobacterias</t>
    </r>
    <r>
      <rPr>
        <sz val="11"/>
        <rFont val="Arial"/>
        <family val="2"/>
      </rPr>
      <t xml:space="preserve">
</t>
    </r>
    <r>
      <rPr>
        <sz val="11"/>
        <color rgb="FFFF0000"/>
        <rFont val="Arial"/>
        <family val="2"/>
      </rPr>
      <t xml:space="preserve">
</t>
    </r>
  </si>
  <si>
    <r>
      <t xml:space="preserve">El laboratorio cuenta con un sistema mecanico de ventilacion que introduzca aire del exterior sin recirculacion, cuando no se disponga de ventilaciòn mecanica las ventanas deberan poder abrirse y de ser posible provistas de mosquiteros.segun aplique
</t>
    </r>
    <r>
      <rPr>
        <sz val="11"/>
        <color rgb="FFFF0000"/>
        <rFont val="Arial"/>
        <family val="2"/>
      </rPr>
      <t xml:space="preserve">Flujo de trabajo adecuado para las actividades del laboratorio
Verificar con micobacterias: ventilación adecuada y
un flujo de aire direccional, ventanas cerradas en todo momento. </t>
    </r>
  </si>
  <si>
    <r>
      <t>*Verificar la existencia del procedimiento de recepciòn, manejo y transporte de muestras
*Ver</t>
    </r>
    <r>
      <rPr>
        <sz val="11"/>
        <color indexed="8"/>
        <rFont val="Arial"/>
        <family val="2"/>
      </rPr>
      <t>ificar la existencia y del procedimiento de envio o remisión de muestras.
*Verificar el procedimiento de toma y transporte de muestras de agua para consumo humano</t>
    </r>
    <r>
      <rPr>
        <sz val="11"/>
        <rFont val="Arial"/>
        <family val="2"/>
      </rPr>
      <t>.
*Verificar el procedimiento para la manipulacion de las muestras o items de ensayo
*Verificar el tiempo para la entrega de los resultados al grupo de vigilancia, ambiente</t>
    </r>
    <r>
      <rPr>
        <sz val="11"/>
        <color indexed="8"/>
        <rFont val="Arial"/>
        <family val="2"/>
      </rPr>
      <t xml:space="preserve"> o laboratorios.</t>
    </r>
    <r>
      <rPr>
        <sz val="11"/>
        <rFont val="Arial"/>
        <family val="2"/>
      </rPr>
      <t xml:space="preserve">
</t>
    </r>
  </si>
  <si>
    <t>El laboratorio participa en estudios de vigilancia epidemiológica planteados por el nivel territorial o nacional de acuerdo a prioridades en salud pública</t>
  </si>
  <si>
    <t>*Indagar si el laboratorio participa en estudios de vigilancia centinela durante el último año. Si la respuesta es afirmativa pregunte sobre el nivel de participación: Envía muestras, realiza pruebas, confirmación.
*solicitar protocolo de vigilancia centinela en el cual participa.
*Verificación resultados e informe final o parcial según corresponda</t>
  </si>
  <si>
    <t>*Verificar registro de la notificación periódica y sistemática que realiza el laboratorio, hacia los responsables de vigilancia de los EISP y Vigilancia y control Sanitario
*Verificar si existe evidencia (registro físico y/o electrónico) de que la información fue recibida por parte del grupo de vigilancia en Salud Publica o ambiental de la Dirección Territorial de Salud - DTS.</t>
  </si>
  <si>
    <t>*Revisar soportes de generación de propuestas o participación en proyectos de investigación en temas relacionados con los eventos de interés en salud pública y vigilancia y control sanitario
*Indagar sobre el nombre del proyecto y el objetivo principal del mismo, con el fin de verificar si está relacionado con temas de los EISP y vigilancia y control sanitario.</t>
  </si>
  <si>
    <t xml:space="preserve">APLICA </t>
  </si>
  <si>
    <t xml:space="preserve">Identifique la situación a la que aplica: </t>
  </si>
  <si>
    <t>Calificación menor al 80% en el segundo seguimiento realizado.</t>
  </si>
  <si>
    <t>Calificación inferior al 30% en la primera visita de verificación</t>
  </si>
  <si>
    <r>
      <t xml:space="preserve">El laboratorio cuenta con certificación o acreditación de su sistema de gestión de calidad (NTC-ISO/IEC 17025/NTC-ISO 15189/ISO 9001)
Los laboratorios clínicos debe cumplir con el marco del decreto 1011 de 2006 (habilitación) 
</t>
    </r>
    <r>
      <rPr>
        <sz val="11"/>
        <color rgb="FFFF0000"/>
        <rFont val="Arial"/>
        <family val="2"/>
      </rPr>
      <t xml:space="preserve">
</t>
    </r>
    <r>
      <rPr>
        <sz val="11"/>
        <rFont val="Arial"/>
        <family val="2"/>
      </rPr>
      <t xml:space="preserve">
</t>
    </r>
  </si>
  <si>
    <t>*Se debe verificar la documentación donde soporte su constitución legal.
*El laboratorio si es prestador de servicios en salud se debe verificar la publicación de habilitación.
*El laboratorio puede presentar alguna prueba acreditada que evidencia competencia técnica y asegura calidad</t>
  </si>
  <si>
    <r>
      <t>* Verificar la documentación donde soporte su constitución legal.
* Verificar el certificado correspondiente con vigencia y resultados de la misma.
ISO 9001, para los laboratorios en general o institución mayor 
NTC ISO 15189, para los labratorios clinicos 
NTC ISO/IEC 17025 para laboratorios de ensayos
* Revisar que  el certificado de habilitación  dé alcance a toma de muestras y laboratorio clinico.(</t>
    </r>
    <r>
      <rPr>
        <b/>
        <sz val="10"/>
        <rFont val="Arial"/>
        <family val="2"/>
      </rPr>
      <t>Este aspecto no da puntaje</t>
    </r>
    <r>
      <rPr>
        <sz val="10"/>
        <rFont val="Arial"/>
        <family val="2"/>
      </rPr>
      <t>)</t>
    </r>
  </si>
  <si>
    <t>El laboratorio tiene todos los procedimientos técnicos, administrativos o de gestiòn de las pruebas realizadas para la vigilancia de los eventos de interés en salud pública,  desde el ingreso de muestras, procesamiento y emisión de resultados, documentados y aprobados.</t>
  </si>
  <si>
    <t>El laboratorio cuenta con perfiles de puestos de trabajo, con el personal administrativo, técnico y profesional, con el debido nivel de competencia para el desarrollo de las funciones asignadas de acuerdo al cargo.</t>
  </si>
  <si>
    <t xml:space="preserve">Desde la dirección o coordinación del laboratorio está asignado un responsable de calidad o asignación de funciones de calidad al personal dentro del laboratorio </t>
  </si>
  <si>
    <t>Revisar la hoja de vida del responsable de calidad verificando los siguientes aspectos:
*Título de profesional preferiblemente del área de la salud
*Formación específica certificada en la Norma ISO/IEC 17025:2005/ISO 15189/ISO 9001
*Certificación de experiencia laboral no inferior a doce meses de experiencia profesional relacionada.
*Verificar contra perfil definido en manual de calidad del laboratorio</t>
  </si>
  <si>
    <t xml:space="preserve">*Verificar el documento de referencia y contrarreferencia.
Verificar que ensayos o pruebas remite a otros laboratorios (revisar contratos, y como se reportan los ensayos remitidos)
*Revisión de registro de Solicitud de analisis y tipo de análisis requeridos.
Revisar si cuenta con personal, equipamento, recursos para el servicio.
Verificar que se garantice el adecuado embalaje de las muestras de acuerdo a lineamientos nacionales de embalaje y transporte.
</t>
  </si>
  <si>
    <t xml:space="preserve">El laboratorio cuenta con la dotación y equipamiento suficiente para garantizar el cumplimiento del ensayo o prueba a autorizar </t>
  </si>
  <si>
    <t>Verificar la presencia de equipos teniendo en cuenta el ensayo o prueba a autorizar, volumen y frecuencias de muestras y desarrollo tecnológico de la región.</t>
  </si>
  <si>
    <t>El laboratorio notifica oportunamente información o comunicación hacia el grupo de vigilancia o autoridad competente y de acuerdo a flujos de información dentro del sistema de vigilancia en salud pública para la confirmación de EISP y vigilancia y control sanitario información de manera oportuna</t>
  </si>
  <si>
    <t>El laboratorio gestiona y  participa en proyectos de investigación en temas relacionados con los eventos de interés en salud pública.</t>
  </si>
  <si>
    <t xml:space="preserve">Indagar la participación del laboratorio en los proyectos o propuestas de investigación  que tenga la Entidad Territorial de Salud o con otras instituciones del nivel municipal, departamental, nacional o internacional en lo relacionado con temas de interés en salud pública. </t>
  </si>
  <si>
    <t xml:space="preserve">Para los laboratorios es importante garantizar la competencia técnica de los laboratorios de su área de influencia, deben contar con lineamientos y procedimientos.
</t>
  </si>
  <si>
    <r>
      <t xml:space="preserve">*Verificar que el laboratorio participe en las EEDD y EEID con el LSP-SSD u otras
*Verificar los registros de participación en las EEDD y EEID con los resultados de la evaluación o los informes de resultados.
*Verificar las medidas tomadas de acuerdo a los resultados obtenidos
</t>
    </r>
    <r>
      <rPr>
        <sz val="11"/>
        <color rgb="FFFF0000"/>
        <rFont val="Arial"/>
        <family val="2"/>
      </rPr>
      <t/>
    </r>
  </si>
  <si>
    <t xml:space="preserve">*Verificar listados de asistencia a capacitaciones.
*Verificar certificados del personal del laboratorio </t>
  </si>
  <si>
    <t>El laboratorio participa de la asistencia técnica y asesoría directa brindada por el LSP-SSD</t>
  </si>
  <si>
    <t>El personal del laboratorio conoce sus funciones dentro de la Red Nacional de Laboratorios (Decreto 780 de 2015 que contiene los decreto 3518 y el 2323 de 2006 y la resolución 1619 de 2015).</t>
  </si>
  <si>
    <t>El coordinador debe asegurar que los profesionales del laboratorio conozcan sus responsabilidades dentro del sistema de vigilancia referente a la Red Nacional de Laboratorios</t>
  </si>
  <si>
    <t xml:space="preserve">*Verificar registros de capacitación de competencias frente a la normatividad vigente: decreto 780 de 2015 (contiene decreto 3518/2006 y el decreto 2323 de 2006), resolución 1619 de 2015 
*Verificar para personal nuevo
*Verificar asistencia a las socializaciones del LSP-SSD
</t>
  </si>
  <si>
    <t>El laboratorio conoce los lineamientos nacionales vigentes de operación y respuesta frente a eventos de interés en salud pública (tener en cuenta el alcance de la autorización)</t>
  </si>
  <si>
    <t>El coordinador  debe asegurar que los profesionales del laboratorio conozcan e implementen los lineamientos nacionales para adecuado abordaje de los eventos de interés en salud pública según las competencias definidas y el alcance de autorización solicitado</t>
  </si>
  <si>
    <t xml:space="preserve">*Verificar registros de socialización o capacitación de lineamientos vigentes nacionales como: protocolos de vigilancia, guías de laboratorios, circulares, lineamentos, documentos técnicos (que apliquen al alcance de la autorización)
*Verificar el manejo de la página web del INS
</t>
  </si>
  <si>
    <t>Verificación de la participación del laboratorio en los estudios, formulación de protocolos, vigilancia centinelas que el laboratorio de referencia, el área de vigilancia o nivel territorial realiza.</t>
  </si>
  <si>
    <t>Indagar con el responsable de vigilancia  si cuenta con un  mecanismo de información y comunicación sobre los resultados que emite el laboratorio con relación a los EISP</t>
  </si>
  <si>
    <t>El laboratorio participa en las pruebas de Evaluación Externa Directa e Indirecta del Desempeño (EEDD/EEID) acorde a una programación, seguimiento y análisis respectivo.</t>
  </si>
  <si>
    <t xml:space="preserve">El laboratorio participa en las capacitaciones y/o talleres en temas de interés en salud pública que programa el LSP-SSD. </t>
  </si>
  <si>
    <t xml:space="preserve">Verificar la programación anual para los laboratorios de la red y su correspondiente participación.
</t>
  </si>
  <si>
    <t>Para los laboratorios es importante participar de las asesorías o asistencias técnicas que brinda el LSP/SSD acorde a la programación establecida.</t>
  </si>
  <si>
    <t xml:space="preserve">*Verificar los informes de asesorías o asistencias técnicas realizadas por la Entidad Territorial de Salud o el LSP. 
*Verificar Listados de asistencia
</t>
  </si>
  <si>
    <t xml:space="preserve">TOMA DE MEDIDA SANITARIA </t>
  </si>
  <si>
    <t xml:space="preserve">COMPROMISOS DEL LABORATORIO VISITADO </t>
  </si>
  <si>
    <t xml:space="preserve">COMPROMISOS LABORATORIO DE SALUD PÚBLICA-ENTIDAD TERRITORIAL DE SALUD </t>
  </si>
  <si>
    <r>
      <t xml:space="preserve">CONCEPTO DE LA </t>
    </r>
    <r>
      <rPr>
        <b/>
        <sz val="12"/>
        <color indexed="8"/>
        <rFont val="Calibri"/>
        <family val="2"/>
      </rPr>
      <t xml:space="preserve">APLICACIÓN DE  LA HERRAMIENTA DE ESTANDARES </t>
    </r>
  </si>
  <si>
    <r>
      <t xml:space="preserve"> Verificar informes de estandarización, (comprobación del método, verificación o validación)
Verificar que la </t>
    </r>
    <r>
      <rPr>
        <sz val="11"/>
        <color rgb="FFFF0000"/>
        <rFont val="Arial"/>
        <family val="2"/>
      </rPr>
      <t xml:space="preserve">metodología o técnica establecida por las guías, protocolos, lineamientos vigente definida por los laboratorios nacionales de referencia o por OPS-OMS se realice a conformidad  </t>
    </r>
    <r>
      <rPr>
        <sz val="11"/>
        <rFont val="Arial"/>
        <family val="2"/>
      </rPr>
      <t xml:space="preserve">
</t>
    </r>
  </si>
  <si>
    <t xml:space="preserve">El laboratorio tiene un manual o plan para la gestión integral de los residuos generados en sus diferentes secciones y áreas de trabajo ajustado a su grado de complejidad y de acuerdo a la normatividad vigente. </t>
  </si>
  <si>
    <t xml:space="preserve">El  laboratorio  debe documentar los procedimientos relacionados con la gestión integral de residuos. El documento  debe seguir los lineamientos contenidos en el Decreto 351 de 2014 y transitoriamente la Resolución 1164 de 2002 Manual de procedimientos para la gestión integral de los residuos hospitalarios y similares y Decreto Unico Reglamentario del Sector Ambiente 1076 de 2015 Titulo 6 Residuos Peligrosos  o aquellos que los modifiquen o sustituyan </t>
  </si>
  <si>
    <r>
      <t>S*olicitar el plan para la gestión integral de residuos generados en la atención en salud y otras actividades y verificar que el documento describa y este acorde a los procedimientos que están implementados en el laboratorio y no sea la copia de la Resolución 1164 de 2002. *Tener en cuenta que uno de los cambios de la 1076:2015 fue el fortalecimiento de</t>
    </r>
    <r>
      <rPr>
        <sz val="11"/>
        <rFont val="Arial"/>
        <family val="2"/>
      </rPr>
      <t xml:space="preserve"> la caracterizacion </t>
    </r>
  </si>
  <si>
    <t>El laboratorio cumple con las especificaciones técnicas de los recipientes para la recolección de residuos (reutilizables, desechables, cortopunzantes, químicos y radiactivos)</t>
  </si>
  <si>
    <t>La segregación de residuos en todas las áreas del laboratorio debe realizarse en recipientes adecuados por dimensiones, tipo y resistencia de los materiales y rotulado con pictogramas de acuerdo al tipo de residuo según Resolución 1164 de 2002.</t>
  </si>
  <si>
    <t>*Verificar la presencia  de recipientes adecuados y suficientes para la segregación residuos en las diferentes secciones
Guardianes
Bolsas plásticas
Canecas</t>
  </si>
  <si>
    <t>El Laboratorio adopta el código de colores para los recipientes de recolección de residuos y realiza una correcta separación de residuos, de acuerdo a la actividad desarrollada por cada sección del  laboratorio.</t>
  </si>
  <si>
    <t>Según el plan para la gestión integral de los residuos generados en la atención en salud y otras actividades se deben seguir las especificaciones de código de colores para el manejo de residuos.</t>
  </si>
  <si>
    <t>Durante el recorrido por el laboratorio, inspeccionar que las canecas estén dotadas de las bolsas del mismo color y su contenido.</t>
  </si>
  <si>
    <t>El laboratorio realiza todos los procesos de tratamiento y disposición final de residuos infecciosos, químicos, y radiactivos con gestores externos autorizados por la autoridad ambiental competente. Dicho contrato o convenio debe estar vigente y la prestacion del servicio permanente.</t>
  </si>
  <si>
    <t>En el plan de gestión integral de residuos generados en la atención en salud y otras actividades, deben establecerse los procedimientos de tratamiento y disposición final de los residuos peligrosos, el cual debe incluir la totalidad de los residuos generados por el laboratorio basados en la caracterización de los mismos por cada sección o área de trabajo los cuales deben ser descritos en el plan</t>
  </si>
  <si>
    <r>
      <t>*Solicitar copia de la licencia del gestor ambiental externo, emitida por autoridad competente (vigente) se puede encontrar en el contrato
*Solicitar copia del contrato o convenio vigente y anterior
*Solicitar registro de visita de verificación (mínimo 1 vez al año) al gestor externo contratado respecto a los procedimientos de tratamiento y disposición final de los residuos peligrosos</t>
    </r>
    <r>
      <rPr>
        <sz val="11"/>
        <color indexed="10"/>
        <rFont val="Arial"/>
        <family val="2"/>
      </rPr>
      <t xml:space="preserve">. </t>
    </r>
    <r>
      <rPr>
        <sz val="11"/>
        <color indexed="8"/>
        <rFont val="Arial"/>
        <family val="2"/>
      </rPr>
      <t xml:space="preserve">(químicos e infecciosos)
*Verificar las actas de disposicion de residuos por parte de la empresa 
</t>
    </r>
  </si>
  <si>
    <t>El laboratorio realiza el pre tratamiento in situ de los residuos como medida de bioseguridad o principio de precaución de impacto ambiental (Ley 99 de 1993)</t>
  </si>
  <si>
    <r>
      <t>En el plan de gestión integral de residuos generados en la atención en salud y otras actividades, deben establecerse los procedimientos de desactivación, que deben incluir</t>
    </r>
    <r>
      <rPr>
        <sz val="11"/>
        <color rgb="FFFF0000"/>
        <rFont val="Arial"/>
        <family val="2"/>
      </rPr>
      <t xml:space="preserve"> </t>
    </r>
    <r>
      <rPr>
        <sz val="11"/>
        <color indexed="8"/>
        <rFont val="Arial"/>
        <family val="2"/>
      </rPr>
      <t>los residuos generados por el laboratorio basados en la caracterización de los mismos por cada sección o área de trabajo los cuales deben ser descritos en el plan</t>
    </r>
  </si>
  <si>
    <r>
      <t xml:space="preserve">*Para procedimientos de desactivación "in situ" indagar como se realiza y verificar si  coincide con el Plan de gestión integral de residuos generados en la atención en salud y otras actividades
*Verificar el tema de desactivacion si cuentan con area de micobacterias
</t>
    </r>
    <r>
      <rPr>
        <sz val="11"/>
        <color rgb="FFFF0000"/>
        <rFont val="Arial"/>
        <family val="2"/>
      </rPr>
      <t>identificar cuales deberian ser desactivados</t>
    </r>
  </si>
  <si>
    <t>El laboratorio establece e implementa la ruta sanitaria interna de recolección de residuos peligrosos y no peligrosos de acuerdo a los criterios definidos en la Resolución 1164 de 2002</t>
  </si>
  <si>
    <t>*Durante el recorrido por el laboratorio verificar que el esquema de la ruta se cumpla.
*Verificar la dotación de elementos mínimos como carro transportador con ruedas y tapa,  y elementos de protección personal.
*Preguntar al personal del área técnica el funcionamiento de la ruta sanitaria (horarios, frecuencias y recorrido)</t>
  </si>
  <si>
    <t>Todos los residuos generados en el laboratorio deben cuantificarse y registrarse en el formato RH1 de acuerdo a lo establecido en la Resolución 1164 de 2002 que permita calcular los indicadores de gestión interna y emitir los informes que la autoridad sanitaria o ambiental solicite.</t>
  </si>
  <si>
    <t xml:space="preserve">*Revisar carpeta con registros RH1. Verificando la cuantificación de residuos peligrosos y no peligrosos y que la sumatoria mensual coincide con los entregado al gestor externo y con las actas de disposición final 
</t>
  </si>
  <si>
    <t>El laboratorio cuenta con los registros o permisos de vertimientos y  emisiones atmosféricas por parte de la autoridad ambiental competente.</t>
  </si>
  <si>
    <t xml:space="preserve">Debe preguntarse en el laboratorio por el permiso de vertimientos y el permiso de emisiones dado por la autoridad ambiental. De acuerdo con el Decreto 1076 de 2015 y la Resolución 631 de 2015. </t>
  </si>
  <si>
    <t xml:space="preserve">*Vertimientos: Indagar sobre el permiso de vertimientos vigente y  la caracterización de aguas residuales en el laboratorio mediante las pruebas realizadas por laboratorio acreditado por el Ideam, solicitar resultados de las pruebas, de acuerdo a la Resolución 631 de 2015. 
*Emisiones atmosfericas: Indagar sobre el permiso de emisiones atmosfericas para casos en los que el laboratorio posea fuentes fijas de emisión de gases como: calderas, hornos solicitar permiso de emisión dada por autoridad competente. (Los equipos de funcionen con gas natural o gas licuado de petroleo no necesitan permiso de emisiones atmosfericas). </t>
  </si>
  <si>
    <t>El laboratorio cuenta con plan de contingencias para el manejo de residuos</t>
  </si>
  <si>
    <t>El laboratorio debe documentar el plan de contingencia para el manejo de residuos ante accidente o cualquier eventualidad acorde a la normatividad vigente (decreto 1076:2015 Art. 2.2.6.1.3.1)</t>
  </si>
  <si>
    <t>*Verificar el plan de contingencia acorde a las actividades que desarrolla y a las posibles eventualidaddes. (identificar las posibles eventualidades como falta de contrato para la recoleccion de residuos, falta de personal para realizar la ruta sanitaria, falta de suministro de bolsas acorde al codigo de colores, entre otras)</t>
  </si>
  <si>
    <t>5.17</t>
  </si>
  <si>
    <t xml:space="preserve">*Verificar que el Laboratorio debe estar construido de acuerdo a las normas vigentes para edificaciones en cuanto a Sismo resistencia (Ley 400 de 1997 y la NSR 2010)   </t>
  </si>
  <si>
    <t>La construcción o remodelación de la planta física del laboratorio de salud pública se realizó cumpliendo las especificaciones de la norma vigente en sismo resistencia.</t>
  </si>
  <si>
    <t xml:space="preserve">HERRAMIENTA DE VERIFICACIÓN DE ESTÁNDARES DE CALIDAD EN SALUD PÚBLICA 
</t>
  </si>
  <si>
    <t xml:space="preserve">Las secciones y áreas técnicas del laboratorio  cuenta con un sistema mecánico de ventilacion que introduzca aire del exterior sin recirculacion o  ventanas que puedan abrirse y de ser posible provistas de mosquiteros.
</t>
  </si>
  <si>
    <t xml:space="preserve">Verificar que se participe programas de evaluación externa de desempeño 
</t>
  </si>
  <si>
    <r>
      <t xml:space="preserve">El laboratorio debe contar con un procedimiento  de recepciòn, manejo y transporte de muestras, 
</t>
    </r>
    <r>
      <rPr>
        <sz val="11"/>
        <color indexed="8"/>
        <rFont val="Arial"/>
        <family val="2"/>
      </rPr>
      <t xml:space="preserve"> 
El laboratorio cuenta con procedimientos de envío o remisión de muestras tanto para muestras biológicas como para agua de consumo humano.</t>
    </r>
    <r>
      <rPr>
        <sz val="11"/>
        <color indexed="10"/>
        <rFont val="Arial"/>
        <family val="2"/>
      </rPr>
      <t xml:space="preserve">
</t>
    </r>
    <r>
      <rPr>
        <sz val="1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</si>
</sst>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46" x14ac:knownFonts="1">
    <font>
      <sz val="11"/>
      <color theme="1"/>
      <name val="Calibri"/>
      <family val="2"/>
      <scheme val="minor"/>
    </font>
    <font>
      <sz val="11"/>
      <color indexed="8"/>
      <name val="Calibri"/>
      <family val="2"/>
    </font>
    <font>
      <b/>
      <sz val="12"/>
      <color indexed="8"/>
      <name val="Arial"/>
      <family val="2"/>
    </font>
    <font>
      <sz val="14"/>
      <color indexed="8"/>
      <name val="Calibri"/>
      <family val="2"/>
    </font>
    <font>
      <b/>
      <sz val="14"/>
      <color indexed="8"/>
      <name val="Calibri"/>
      <family val="2"/>
    </font>
    <font>
      <sz val="11"/>
      <color indexed="8"/>
      <name val="Calibri"/>
      <family val="2"/>
    </font>
    <font>
      <sz val="11"/>
      <color indexed="8"/>
      <name val="Arial"/>
      <family val="2"/>
    </font>
    <font>
      <sz val="12"/>
      <color indexed="8"/>
      <name val="Arial"/>
      <family val="2"/>
    </font>
    <font>
      <b/>
      <sz val="14"/>
      <name val="Arial"/>
      <family val="2"/>
    </font>
    <font>
      <b/>
      <sz val="11"/>
      <color indexed="8"/>
      <name val="Arial"/>
      <family val="2"/>
    </font>
    <font>
      <sz val="11"/>
      <name val="Arial"/>
      <family val="2"/>
    </font>
    <font>
      <i/>
      <sz val="11"/>
      <name val="Arial"/>
      <family val="2"/>
    </font>
    <font>
      <sz val="11"/>
      <color indexed="10"/>
      <name val="Arial"/>
      <family val="2"/>
    </font>
    <font>
      <sz val="10"/>
      <name val="Arial"/>
      <family val="2"/>
    </font>
    <font>
      <sz val="11"/>
      <color indexed="8"/>
      <name val="Arial"/>
      <family val="2"/>
    </font>
    <font>
      <b/>
      <sz val="11"/>
      <name val="Arial"/>
      <family val="2"/>
    </font>
    <font>
      <i/>
      <strike/>
      <sz val="11"/>
      <color indexed="62"/>
      <name val="Arial"/>
      <family val="2"/>
    </font>
    <font>
      <b/>
      <sz val="12"/>
      <name val="Arial"/>
      <family val="2"/>
    </font>
    <font>
      <u/>
      <sz val="10"/>
      <color indexed="8"/>
      <name val="Arial"/>
      <family val="2"/>
    </font>
    <font>
      <sz val="12"/>
      <name val="Arial"/>
      <family val="2"/>
    </font>
    <font>
      <b/>
      <sz val="12"/>
      <name val="Calibri"/>
      <family val="2"/>
    </font>
    <font>
      <b/>
      <sz val="10"/>
      <color indexed="8"/>
      <name val="Arial"/>
      <family val="2"/>
    </font>
    <font>
      <sz val="10"/>
      <color indexed="8"/>
      <name val="Arial"/>
      <family val="2"/>
    </font>
    <font>
      <sz val="9"/>
      <color indexed="8"/>
      <name val="Calibri"/>
      <family val="2"/>
    </font>
    <font>
      <b/>
      <sz val="10"/>
      <name val="Arial"/>
      <family val="2"/>
    </font>
    <font>
      <u/>
      <sz val="10"/>
      <name val="Arial"/>
      <family val="2"/>
    </font>
    <font>
      <b/>
      <sz val="11"/>
      <color theme="1"/>
      <name val="Calibri"/>
      <family val="2"/>
      <scheme val="minor"/>
    </font>
    <font>
      <sz val="11"/>
      <color theme="1"/>
      <name val="Arial"/>
      <family val="2"/>
    </font>
    <font>
      <b/>
      <sz val="11"/>
      <color theme="1"/>
      <name val="Arial"/>
      <family val="2"/>
    </font>
    <font>
      <b/>
      <sz val="12"/>
      <color theme="1"/>
      <name val="Arial"/>
      <family val="2"/>
    </font>
    <font>
      <sz val="11"/>
      <name val="Calibri"/>
      <family val="2"/>
      <scheme val="minor"/>
    </font>
    <font>
      <sz val="12"/>
      <color theme="1"/>
      <name val="Arial"/>
      <family val="2"/>
    </font>
    <font>
      <sz val="14"/>
      <color theme="1"/>
      <name val="Arial"/>
      <family val="2"/>
    </font>
    <font>
      <b/>
      <sz val="14"/>
      <color theme="1"/>
      <name val="Calibri"/>
      <family val="2"/>
      <scheme val="minor"/>
    </font>
    <font>
      <b/>
      <sz val="10"/>
      <color theme="1"/>
      <name val="Arial"/>
      <family val="2"/>
    </font>
    <font>
      <sz val="10"/>
      <color rgb="FF000000"/>
      <name val="Arial"/>
      <family val="2"/>
    </font>
    <font>
      <sz val="9"/>
      <color theme="1"/>
      <name val="Calibri"/>
      <family val="2"/>
      <scheme val="minor"/>
    </font>
    <font>
      <sz val="11"/>
      <color rgb="FFFF0000"/>
      <name val="Arial"/>
      <family val="2"/>
    </font>
    <font>
      <b/>
      <sz val="12"/>
      <color theme="1"/>
      <name val="Calibri"/>
      <family val="2"/>
      <scheme val="minor"/>
    </font>
    <font>
      <sz val="14"/>
      <color theme="1"/>
      <name val="Calibri"/>
      <family val="2"/>
      <scheme val="minor"/>
    </font>
    <font>
      <b/>
      <sz val="11"/>
      <name val="Calibri"/>
      <family val="2"/>
      <scheme val="minor"/>
    </font>
    <font>
      <b/>
      <sz val="16"/>
      <color theme="1"/>
      <name val="Arial"/>
      <family val="2"/>
    </font>
    <font>
      <b/>
      <sz val="16"/>
      <name val="Arial"/>
      <family val="2"/>
    </font>
    <font>
      <b/>
      <sz val="16"/>
      <color indexed="8"/>
      <name val="Arial"/>
      <family val="2"/>
    </font>
    <font>
      <b/>
      <sz val="16"/>
      <color indexed="8"/>
      <name val="Calibri"/>
      <family val="2"/>
    </font>
    <font>
      <b/>
      <sz val="12"/>
      <color indexed="8"/>
      <name val="Calibri"/>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00B0F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5" fillId="0" borderId="0" applyFont="0" applyFill="0" applyBorder="0" applyAlignment="0" applyProtection="0"/>
    <xf numFmtId="9" fontId="1" fillId="0" borderId="0" applyFont="0" applyFill="0" applyBorder="0" applyAlignment="0" applyProtection="0"/>
  </cellStyleXfs>
  <cellXfs count="317">
    <xf numFmtId="0" fontId="0" fillId="0" borderId="0" xfId="0"/>
    <xf numFmtId="0" fontId="27" fillId="0" borderId="0" xfId="0" applyFont="1" applyFill="1" applyProtection="1"/>
    <xf numFmtId="0" fontId="27" fillId="0" borderId="0" xfId="0" applyFont="1" applyFill="1" applyAlignment="1" applyProtection="1">
      <alignment horizontal="center" vertical="center"/>
    </xf>
    <xf numFmtId="0" fontId="28" fillId="0" borderId="1"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28" fillId="0" borderId="0" xfId="0" applyFont="1" applyFill="1" applyBorder="1" applyAlignment="1" applyProtection="1">
      <alignment vertical="center"/>
    </xf>
    <xf numFmtId="10" fontId="27" fillId="0" borderId="0" xfId="1" applyNumberFormat="1" applyFont="1" applyFill="1" applyProtection="1"/>
    <xf numFmtId="0" fontId="27" fillId="2" borderId="1" xfId="0" applyFont="1" applyFill="1" applyBorder="1" applyAlignment="1" applyProtection="1">
      <alignment horizontal="center" vertical="center" wrapText="1"/>
      <protection locked="0"/>
    </xf>
    <xf numFmtId="0" fontId="27" fillId="2" borderId="1" xfId="0" applyFont="1" applyFill="1" applyBorder="1" applyAlignment="1" applyProtection="1">
      <alignment horizontal="center" vertical="center"/>
      <protection locked="0"/>
    </xf>
    <xf numFmtId="0" fontId="27" fillId="0" borderId="1" xfId="0" applyFont="1" applyFill="1" applyBorder="1" applyAlignment="1" applyProtection="1">
      <alignment vertical="center" wrapText="1"/>
      <protection locked="0"/>
    </xf>
    <xf numFmtId="0" fontId="27" fillId="0" borderId="1" xfId="0" applyFont="1" applyFill="1" applyBorder="1" applyAlignment="1" applyProtection="1">
      <alignment horizontal="center" vertical="center" wrapText="1"/>
      <protection locked="0"/>
    </xf>
    <xf numFmtId="0" fontId="27" fillId="0" borderId="1" xfId="0" applyNumberFormat="1" applyFont="1" applyFill="1" applyBorder="1" applyAlignment="1" applyProtection="1">
      <alignment horizontal="left" vertical="center" wrapText="1"/>
      <protection locked="0"/>
    </xf>
    <xf numFmtId="0" fontId="27" fillId="0" borderId="1" xfId="0" applyFont="1" applyFill="1" applyBorder="1" applyAlignment="1" applyProtection="1">
      <alignment wrapText="1"/>
      <protection locked="0"/>
    </xf>
    <xf numFmtId="0" fontId="27" fillId="0" borderId="1" xfId="0" applyFont="1" applyFill="1" applyBorder="1" applyAlignment="1" applyProtection="1">
      <alignment horizontal="left" vertical="center" wrapText="1"/>
      <protection locked="0"/>
    </xf>
    <xf numFmtId="0" fontId="29" fillId="2" borderId="1" xfId="0" applyFont="1" applyFill="1" applyBorder="1" applyAlignment="1" applyProtection="1">
      <alignment horizontal="center" vertical="center"/>
    </xf>
    <xf numFmtId="0" fontId="14" fillId="0" borderId="0" xfId="0" applyFont="1" applyFill="1" applyProtection="1"/>
    <xf numFmtId="0" fontId="14" fillId="0" borderId="0" xfId="0" applyFont="1" applyFill="1" applyAlignment="1" applyProtection="1">
      <alignment horizontal="center" vertical="center"/>
    </xf>
    <xf numFmtId="0" fontId="14" fillId="0" borderId="0" xfId="0" applyFont="1" applyFill="1" applyAlignment="1" applyProtection="1">
      <alignment vertical="center"/>
    </xf>
    <xf numFmtId="0" fontId="6" fillId="0" borderId="0" xfId="0" applyFont="1" applyFill="1" applyAlignment="1" applyProtection="1">
      <alignment horizontal="center"/>
    </xf>
    <xf numFmtId="0" fontId="14" fillId="0" borderId="0" xfId="0" applyFont="1" applyFill="1" applyAlignment="1" applyProtection="1">
      <alignment horizontal="center"/>
    </xf>
    <xf numFmtId="0" fontId="8" fillId="2" borderId="1" xfId="0" applyFont="1" applyFill="1" applyBorder="1" applyAlignment="1" applyProtection="1">
      <alignment horizontal="center" vertical="center"/>
    </xf>
    <xf numFmtId="0" fontId="10"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xf>
    <xf numFmtId="0" fontId="10" fillId="0" borderId="0" xfId="0" applyFont="1" applyFill="1" applyProtection="1"/>
    <xf numFmtId="10" fontId="27" fillId="0" borderId="0" xfId="1" applyNumberFormat="1" applyFont="1" applyFill="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protection locked="0"/>
    </xf>
    <xf numFmtId="0" fontId="10" fillId="0" borderId="1"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vertical="center" wrapText="1"/>
      <protection locked="0"/>
    </xf>
    <xf numFmtId="0" fontId="27" fillId="0" borderId="1" xfId="0" applyFont="1" applyFill="1" applyBorder="1" applyAlignment="1" applyProtection="1">
      <alignment horizontal="center" vertical="center" wrapText="1"/>
    </xf>
    <xf numFmtId="0" fontId="10" fillId="0" borderId="0" xfId="0" applyFont="1" applyProtection="1"/>
    <xf numFmtId="0" fontId="10" fillId="0" borderId="0" xfId="0" applyFont="1" applyAlignment="1" applyProtection="1">
      <alignment horizontal="left" vertical="center"/>
    </xf>
    <xf numFmtId="0" fontId="17" fillId="2" borderId="1"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0" xfId="0" applyFont="1" applyProtection="1"/>
    <xf numFmtId="0" fontId="10" fillId="3" borderId="1" xfId="0"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xf>
    <xf numFmtId="0" fontId="31" fillId="2" borderId="1" xfId="0" applyFont="1" applyFill="1" applyBorder="1" applyAlignment="1" applyProtection="1">
      <alignment horizontal="center" vertical="center"/>
    </xf>
    <xf numFmtId="0" fontId="32" fillId="0" borderId="0" xfId="0" applyFont="1" applyFill="1" applyProtection="1"/>
    <xf numFmtId="0" fontId="10" fillId="0" borderId="1" xfId="0" applyFont="1" applyFill="1" applyBorder="1" applyAlignment="1" applyProtection="1">
      <alignment horizontal="justify" vertical="center" wrapText="1"/>
      <protection locked="0"/>
    </xf>
    <xf numFmtId="0" fontId="0" fillId="0" borderId="0" xfId="0" applyProtection="1"/>
    <xf numFmtId="0" fontId="0" fillId="0" borderId="0" xfId="0" applyAlignment="1" applyProtection="1">
      <alignment horizontal="center" vertical="center"/>
    </xf>
    <xf numFmtId="0" fontId="3" fillId="2"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6" fillId="0" borderId="1" xfId="0" applyFont="1" applyBorder="1" applyAlignment="1" applyProtection="1">
      <alignment horizontal="center" vertical="center"/>
    </xf>
    <xf numFmtId="0" fontId="6" fillId="0" borderId="0" xfId="0" applyFont="1" applyProtection="1"/>
    <xf numFmtId="0" fontId="6" fillId="2" borderId="1" xfId="0" applyFont="1" applyFill="1" applyBorder="1" applyAlignment="1" applyProtection="1">
      <alignment horizontal="center" vertical="center"/>
      <protection locked="0"/>
    </xf>
    <xf numFmtId="0" fontId="0" fillId="0" borderId="1" xfId="0"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0" fillId="0" borderId="1" xfId="0" applyFill="1" applyBorder="1" applyAlignment="1" applyProtection="1">
      <alignment vertical="top" wrapText="1"/>
      <protection locked="0"/>
    </xf>
    <xf numFmtId="0" fontId="6" fillId="0" borderId="1" xfId="0" applyFont="1" applyFill="1" applyBorder="1" applyAlignment="1" applyProtection="1">
      <alignment vertical="center" wrapText="1"/>
      <protection locked="0"/>
    </xf>
    <xf numFmtId="0" fontId="0" fillId="0" borderId="0" xfId="0" applyFill="1" applyProtection="1"/>
    <xf numFmtId="0" fontId="0" fillId="0" borderId="0" xfId="0" applyFill="1" applyAlignment="1" applyProtection="1">
      <alignment horizontal="center"/>
    </xf>
    <xf numFmtId="0" fontId="2" fillId="2" borderId="1"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Fill="1" applyAlignment="1" applyProtection="1">
      <alignment horizontal="left" wrapText="1"/>
    </xf>
    <xf numFmtId="0" fontId="30" fillId="0" borderId="0" xfId="0" applyFont="1" applyFill="1" applyProtection="1"/>
    <xf numFmtId="0" fontId="0" fillId="0" borderId="1" xfId="0" applyFill="1" applyBorder="1" applyAlignment="1" applyProtection="1"/>
    <xf numFmtId="0" fontId="0" fillId="0" borderId="0" xfId="0" applyAlignment="1">
      <alignment vertical="center"/>
    </xf>
    <xf numFmtId="0" fontId="0" fillId="0" borderId="0" xfId="0" applyBorder="1"/>
    <xf numFmtId="0" fontId="26" fillId="0" borderId="0" xfId="0" applyFont="1" applyAlignment="1">
      <alignment vertical="center"/>
    </xf>
    <xf numFmtId="0" fontId="0" fillId="0" borderId="3" xfId="0" applyBorder="1"/>
    <xf numFmtId="0" fontId="30" fillId="0" borderId="0" xfId="0" applyFont="1"/>
    <xf numFmtId="0" fontId="34" fillId="0" borderId="6" xfId="0" applyFont="1" applyBorder="1" applyAlignment="1">
      <alignment vertical="center" wrapText="1"/>
    </xf>
    <xf numFmtId="0" fontId="35" fillId="0" borderId="6" xfId="0" applyFont="1" applyBorder="1" applyAlignment="1">
      <alignment vertical="center" wrapText="1"/>
    </xf>
    <xf numFmtId="0" fontId="0" fillId="0" borderId="6" xfId="0" applyBorder="1"/>
    <xf numFmtId="0" fontId="0" fillId="0" borderId="3" xfId="0" applyBorder="1" applyAlignment="1"/>
    <xf numFmtId="0" fontId="0" fillId="3" borderId="3" xfId="0" applyFill="1" applyBorder="1" applyAlignment="1">
      <alignment horizontal="center"/>
    </xf>
    <xf numFmtId="0" fontId="0" fillId="3" borderId="3" xfId="0" applyFill="1" applyBorder="1"/>
    <xf numFmtId="0" fontId="0" fillId="3" borderId="0" xfId="0" applyFill="1"/>
    <xf numFmtId="0" fontId="10" fillId="0" borderId="0" xfId="0" applyFont="1" applyAlignment="1" applyProtection="1">
      <alignment horizontal="center"/>
    </xf>
    <xf numFmtId="0" fontId="27" fillId="0" borderId="0" xfId="0" applyFont="1" applyFill="1"/>
    <xf numFmtId="0" fontId="27" fillId="0" borderId="0" xfId="0" applyFont="1" applyFill="1" applyAlignment="1">
      <alignment horizontal="center" vertical="center"/>
    </xf>
    <xf numFmtId="0" fontId="27" fillId="0" borderId="0" xfId="0" applyFont="1" applyFill="1" applyBorder="1"/>
    <xf numFmtId="0" fontId="31" fillId="0" borderId="0" xfId="0" applyFont="1"/>
    <xf numFmtId="0" fontId="29" fillId="0" borderId="0" xfId="0" applyFont="1"/>
    <xf numFmtId="0" fontId="10" fillId="0" borderId="1" xfId="0" applyFont="1" applyFill="1" applyBorder="1" applyAlignment="1">
      <alignment horizontal="justify" vertical="center" wrapText="1"/>
    </xf>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0" fillId="0" borderId="2" xfId="0" applyFont="1" applyFill="1" applyBorder="1" applyAlignment="1">
      <alignment vertical="top" wrapText="1"/>
    </xf>
    <xf numFmtId="0" fontId="10" fillId="0" borderId="1" xfId="0" applyFont="1" applyFill="1" applyBorder="1" applyAlignment="1">
      <alignment horizontal="justify"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top" wrapText="1"/>
    </xf>
    <xf numFmtId="0" fontId="10" fillId="0" borderId="0" xfId="0" applyFont="1" applyAlignment="1" applyProtection="1">
      <alignment vertical="center"/>
    </xf>
    <xf numFmtId="0" fontId="27" fillId="0" borderId="0" xfId="0" applyFont="1" applyFill="1" applyAlignment="1" applyProtection="1">
      <alignment vertical="center"/>
    </xf>
    <xf numFmtId="0" fontId="6" fillId="3" borderId="1" xfId="0" applyFont="1" applyFill="1" applyBorder="1" applyAlignment="1">
      <alignment horizontal="justify" vertical="center" wrapText="1"/>
    </xf>
    <xf numFmtId="0" fontId="0" fillId="0" borderId="0" xfId="0" applyAlignment="1" applyProtection="1">
      <alignment vertical="center"/>
    </xf>
    <xf numFmtId="0" fontId="0" fillId="0" borderId="0" xfId="0" applyFill="1" applyAlignment="1" applyProtection="1">
      <alignment vertical="center"/>
    </xf>
    <xf numFmtId="0" fontId="31" fillId="0" borderId="0" xfId="0" applyFont="1" applyFill="1" applyBorder="1" applyAlignment="1">
      <alignment vertical="center" wrapText="1"/>
    </xf>
    <xf numFmtId="0" fontId="0" fillId="0" borderId="0" xfId="0" applyFill="1" applyBorder="1" applyAlignment="1" applyProtection="1"/>
    <xf numFmtId="0" fontId="27" fillId="2" borderId="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protection locked="0"/>
    </xf>
    <xf numFmtId="0" fontId="10" fillId="3" borderId="1" xfId="0" applyFont="1" applyFill="1" applyBorder="1" applyAlignment="1">
      <alignment vertical="top" wrapText="1"/>
    </xf>
    <xf numFmtId="0" fontId="27" fillId="7" borderId="0" xfId="0" applyFont="1" applyFill="1" applyProtection="1"/>
    <xf numFmtId="0" fontId="10" fillId="2" borderId="1"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applyProtection="1"/>
    <xf numFmtId="0" fontId="6" fillId="0" borderId="0" xfId="0" applyFont="1" applyFill="1" applyBorder="1" applyAlignment="1">
      <alignment horizontal="justify" vertical="center" wrapText="1"/>
    </xf>
    <xf numFmtId="0" fontId="10" fillId="3" borderId="1" xfId="0" applyFont="1" applyFill="1" applyBorder="1" applyAlignment="1">
      <alignment horizontal="justify" vertical="top" wrapText="1"/>
    </xf>
    <xf numFmtId="0" fontId="6" fillId="3" borderId="1" xfId="0" applyFont="1" applyFill="1" applyBorder="1" applyAlignment="1">
      <alignment horizontal="justify" vertical="top" wrapText="1"/>
    </xf>
    <xf numFmtId="0" fontId="10" fillId="0" borderId="1" xfId="0" applyFont="1" applyFill="1" applyBorder="1" applyAlignment="1" applyProtection="1">
      <alignment horizontal="center" vertical="center"/>
    </xf>
    <xf numFmtId="0" fontId="30" fillId="0" borderId="0" xfId="0" applyFont="1" applyBorder="1"/>
    <xf numFmtId="0" fontId="30" fillId="0" borderId="0" xfId="0" applyFont="1" applyBorder="1" applyAlignment="1">
      <alignment horizontal="left"/>
    </xf>
    <xf numFmtId="0" fontId="30" fillId="0" borderId="0" xfId="0" applyFont="1" applyBorder="1" applyAlignment="1">
      <alignment horizontal="center"/>
    </xf>
    <xf numFmtId="0" fontId="30" fillId="0" borderId="0" xfId="0" applyFont="1" applyBorder="1" applyAlignment="1"/>
    <xf numFmtId="0" fontId="30" fillId="0" borderId="0" xfId="0" applyFont="1" applyFill="1" applyBorder="1" applyAlignment="1"/>
    <xf numFmtId="0" fontId="30" fillId="0" borderId="22" xfId="0" applyFont="1" applyBorder="1"/>
    <xf numFmtId="0" fontId="34" fillId="4" borderId="25" xfId="0" applyFont="1" applyFill="1" applyBorder="1" applyAlignment="1">
      <alignment horizontal="center" vertical="center" wrapText="1"/>
    </xf>
    <xf numFmtId="9" fontId="34" fillId="2" borderId="25" xfId="0" applyNumberFormat="1" applyFont="1" applyFill="1" applyBorder="1" applyAlignment="1">
      <alignment horizontal="center" vertical="center" wrapText="1"/>
    </xf>
    <xf numFmtId="9" fontId="24" fillId="5" borderId="25" xfId="0" applyNumberFormat="1" applyFont="1" applyFill="1" applyBorder="1" applyAlignment="1">
      <alignment horizontal="center" vertical="center" wrapText="1"/>
    </xf>
    <xf numFmtId="0" fontId="0" fillId="0" borderId="24" xfId="0" applyBorder="1"/>
    <xf numFmtId="0" fontId="0" fillId="0" borderId="19" xfId="0" applyBorder="1"/>
    <xf numFmtId="0" fontId="0" fillId="0" borderId="31" xfId="0" applyBorder="1"/>
    <xf numFmtId="0" fontId="34" fillId="0" borderId="23" xfId="0" applyFont="1" applyBorder="1" applyAlignment="1">
      <alignment horizontal="justify" vertical="center" wrapText="1"/>
    </xf>
    <xf numFmtId="0" fontId="0" fillId="0" borderId="20" xfId="0" applyBorder="1"/>
    <xf numFmtId="0" fontId="0" fillId="0" borderId="24" xfId="0" applyBorder="1" applyAlignment="1"/>
    <xf numFmtId="0" fontId="30" fillId="0" borderId="31" xfId="0" applyFont="1" applyBorder="1"/>
    <xf numFmtId="0" fontId="30" fillId="0" borderId="30" xfId="0" applyFont="1" applyBorder="1" applyAlignment="1">
      <alignment horizontal="left"/>
    </xf>
    <xf numFmtId="0" fontId="30" fillId="0" borderId="30" xfId="0" applyFont="1" applyBorder="1"/>
    <xf numFmtId="0" fontId="0" fillId="3" borderId="24" xfId="0" applyFill="1" applyBorder="1" applyAlignment="1">
      <alignment horizontal="center"/>
    </xf>
    <xf numFmtId="0" fontId="0" fillId="3" borderId="19" xfId="0" applyFill="1" applyBorder="1"/>
    <xf numFmtId="0" fontId="30" fillId="0" borderId="31" xfId="0" applyFont="1" applyBorder="1" applyAlignment="1"/>
    <xf numFmtId="0" fontId="30" fillId="0" borderId="30" xfId="0" applyFont="1" applyBorder="1" applyAlignment="1"/>
    <xf numFmtId="0" fontId="30" fillId="0" borderId="30" xfId="0" applyFont="1" applyBorder="1" applyAlignment="1">
      <alignment horizontal="left"/>
    </xf>
    <xf numFmtId="0" fontId="10" fillId="2" borderId="1" xfId="0" applyFont="1" applyFill="1" applyBorder="1" applyAlignment="1">
      <alignment horizontal="left" vertical="center" wrapText="1"/>
    </xf>
    <xf numFmtId="0" fontId="30" fillId="0" borderId="22" xfId="0" applyFont="1" applyBorder="1" applyAlignment="1"/>
    <xf numFmtId="0" fontId="10" fillId="3" borderId="1" xfId="0" applyFont="1" applyFill="1" applyBorder="1" applyAlignment="1" applyProtection="1">
      <alignment vertical="center" wrapText="1"/>
    </xf>
    <xf numFmtId="0" fontId="30" fillId="0" borderId="23" xfId="0" applyFont="1" applyBorder="1" applyAlignment="1"/>
    <xf numFmtId="0" fontId="30" fillId="0" borderId="6" xfId="0" applyFont="1" applyBorder="1"/>
    <xf numFmtId="0" fontId="10" fillId="3" borderId="1" xfId="0" applyFont="1" applyFill="1" applyBorder="1" applyAlignment="1">
      <alignment horizontal="justify" vertical="center" wrapText="1"/>
    </xf>
    <xf numFmtId="0" fontId="28" fillId="0" borderId="1" xfId="0" applyFont="1" applyFill="1" applyBorder="1" applyAlignment="1" applyProtection="1">
      <alignment horizontal="center" vertical="center"/>
    </xf>
    <xf numFmtId="0" fontId="10" fillId="0" borderId="1" xfId="0" applyFont="1" applyFill="1" applyBorder="1" applyAlignment="1" applyProtection="1">
      <alignment horizontal="justify" vertical="top" wrapText="1"/>
    </xf>
    <xf numFmtId="0" fontId="13" fillId="0" borderId="1" xfId="0" applyFont="1" applyFill="1" applyBorder="1" applyAlignment="1" applyProtection="1">
      <alignment horizontal="justify" vertical="top" wrapText="1"/>
    </xf>
    <xf numFmtId="0" fontId="10" fillId="0" borderId="1" xfId="0" applyFont="1" applyFill="1" applyBorder="1" applyAlignment="1" applyProtection="1">
      <alignment vertical="top" wrapText="1"/>
    </xf>
    <xf numFmtId="0" fontId="10" fillId="0" borderId="1" xfId="0" applyNumberFormat="1" applyFont="1" applyFill="1" applyBorder="1" applyAlignment="1" applyProtection="1">
      <alignment horizontal="justify" vertical="top" wrapText="1"/>
    </xf>
    <xf numFmtId="0" fontId="10" fillId="3" borderId="1" xfId="0" applyFont="1" applyFill="1" applyBorder="1" applyAlignment="1" applyProtection="1">
      <alignment vertical="top" wrapText="1"/>
    </xf>
    <xf numFmtId="0" fontId="15" fillId="0" borderId="1" xfId="0" applyFont="1" applyFill="1" applyBorder="1" applyAlignment="1" applyProtection="1">
      <alignment horizontal="center" vertical="center"/>
    </xf>
    <xf numFmtId="0" fontId="28" fillId="0" borderId="7" xfId="0" applyFont="1" applyFill="1" applyBorder="1" applyAlignment="1" applyProtection="1">
      <alignment horizontal="center" vertical="center"/>
    </xf>
    <xf numFmtId="0" fontId="10" fillId="3" borderId="1" xfId="0" applyFont="1" applyFill="1" applyBorder="1" applyAlignment="1" applyProtection="1">
      <alignment horizontal="justify" vertical="top" wrapText="1"/>
    </xf>
    <xf numFmtId="0" fontId="10" fillId="0" borderId="2" xfId="0" applyFont="1" applyFill="1" applyBorder="1" applyAlignment="1" applyProtection="1">
      <alignment horizontal="center" vertical="center"/>
    </xf>
    <xf numFmtId="0" fontId="10" fillId="0" borderId="1" xfId="0"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2" xfId="0" applyFont="1" applyFill="1" applyBorder="1" applyAlignment="1" applyProtection="1">
      <alignment vertical="center" wrapText="1"/>
    </xf>
    <xf numFmtId="0" fontId="10" fillId="0" borderId="2" xfId="0" applyFont="1" applyFill="1" applyBorder="1" applyAlignment="1" applyProtection="1">
      <alignment vertical="top" wrapText="1"/>
    </xf>
    <xf numFmtId="0" fontId="10" fillId="0" borderId="1" xfId="0" applyFont="1" applyFill="1" applyBorder="1" applyAlignment="1" applyProtection="1">
      <alignment horizontal="left" vertical="top" wrapText="1"/>
    </xf>
    <xf numFmtId="0" fontId="10" fillId="0" borderId="1"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10" fillId="3" borderId="1" xfId="0" applyFont="1" applyFill="1" applyBorder="1" applyAlignment="1" applyProtection="1">
      <alignment horizontal="left" vertical="center" wrapText="1"/>
    </xf>
    <xf numFmtId="0" fontId="10" fillId="3" borderId="1" xfId="0" applyFont="1" applyFill="1" applyBorder="1" applyAlignment="1" applyProtection="1">
      <alignment horizontal="left" vertical="top" wrapText="1"/>
    </xf>
    <xf numFmtId="0" fontId="15" fillId="3" borderId="1" xfId="0" applyFont="1" applyFill="1" applyBorder="1" applyAlignment="1" applyProtection="1">
      <alignment horizontal="center" vertical="center" wrapText="1"/>
    </xf>
    <xf numFmtId="0" fontId="28" fillId="0" borderId="1" xfId="0" applyFont="1" applyFill="1" applyBorder="1" applyAlignment="1" applyProtection="1">
      <alignment vertical="center"/>
    </xf>
    <xf numFmtId="0" fontId="9" fillId="3"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justify" vertical="top" wrapText="1"/>
    </xf>
    <xf numFmtId="0" fontId="6" fillId="3" borderId="1" xfId="0" applyFont="1" applyFill="1" applyBorder="1" applyAlignment="1" applyProtection="1">
      <alignment vertical="top" wrapText="1"/>
    </xf>
    <xf numFmtId="0" fontId="6" fillId="3" borderId="1" xfId="0" applyFont="1" applyFill="1" applyBorder="1" applyAlignment="1" applyProtection="1">
      <alignment horizontal="justify" vertical="center" wrapText="1"/>
    </xf>
    <xf numFmtId="0" fontId="6" fillId="3" borderId="1" xfId="0" applyFont="1" applyFill="1" applyBorder="1" applyAlignment="1" applyProtection="1">
      <alignment vertical="center" wrapText="1"/>
    </xf>
    <xf numFmtId="0" fontId="27" fillId="0" borderId="15" xfId="0" applyFont="1" applyFill="1" applyBorder="1" applyAlignment="1">
      <alignment horizontal="center"/>
    </xf>
    <xf numFmtId="0" fontId="29" fillId="8" borderId="16" xfId="0" applyFont="1" applyFill="1" applyBorder="1" applyAlignment="1">
      <alignment horizontal="center" vertical="center"/>
    </xf>
    <xf numFmtId="0" fontId="29" fillId="8" borderId="17" xfId="0" applyFont="1" applyFill="1" applyBorder="1" applyAlignment="1">
      <alignment horizontal="center" vertical="center"/>
    </xf>
    <xf numFmtId="0" fontId="29" fillId="8" borderId="18" xfId="0" applyFont="1" applyFill="1" applyBorder="1" applyAlignment="1">
      <alignment horizontal="center" vertical="center"/>
    </xf>
    <xf numFmtId="0" fontId="31" fillId="0" borderId="0"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6" xfId="0" applyFont="1" applyBorder="1" applyAlignment="1">
      <alignment horizontal="center"/>
    </xf>
    <xf numFmtId="0" fontId="32" fillId="0" borderId="1" xfId="0" applyFont="1" applyBorder="1" applyAlignment="1">
      <alignment horizontal="center"/>
    </xf>
    <xf numFmtId="0" fontId="31" fillId="0" borderId="1" xfId="0" applyFont="1" applyBorder="1" applyAlignment="1">
      <alignment horizontal="left" vertical="center"/>
    </xf>
    <xf numFmtId="0" fontId="27" fillId="0" borderId="6" xfId="0" applyFont="1" applyFill="1" applyBorder="1" applyAlignment="1">
      <alignment horizontal="center" vertical="center"/>
    </xf>
    <xf numFmtId="0" fontId="27" fillId="0" borderId="1" xfId="0" applyFont="1" applyFill="1" applyBorder="1" applyAlignment="1">
      <alignment horizontal="center" vertical="top"/>
    </xf>
    <xf numFmtId="0" fontId="31" fillId="0" borderId="3" xfId="0" applyFont="1" applyFill="1" applyBorder="1" applyAlignment="1">
      <alignment horizontal="center" vertical="center" wrapText="1"/>
    </xf>
    <xf numFmtId="0" fontId="27" fillId="0" borderId="6" xfId="0" applyFont="1" applyFill="1" applyBorder="1" applyAlignment="1">
      <alignment horizontal="center"/>
    </xf>
    <xf numFmtId="0" fontId="31" fillId="0" borderId="0" xfId="0" applyFont="1" applyAlignment="1">
      <alignment horizontal="left"/>
    </xf>
    <xf numFmtId="0" fontId="27" fillId="0" borderId="1" xfId="0" applyFont="1" applyFill="1" applyBorder="1" applyAlignment="1">
      <alignment horizontal="center" vertical="center"/>
    </xf>
    <xf numFmtId="0" fontId="29" fillId="9" borderId="16"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29" fillId="9" borderId="18" xfId="0" applyFont="1" applyFill="1" applyBorder="1" applyAlignment="1">
      <alignment horizontal="center" vertical="center" wrapText="1"/>
    </xf>
    <xf numFmtId="0" fontId="29" fillId="8" borderId="42" xfId="0" applyFont="1" applyFill="1" applyBorder="1" applyAlignment="1">
      <alignment horizontal="center" vertical="center"/>
    </xf>
    <xf numFmtId="0" fontId="29" fillId="8" borderId="43" xfId="0" applyFont="1" applyFill="1" applyBorder="1" applyAlignment="1">
      <alignment horizontal="center" vertical="center"/>
    </xf>
    <xf numFmtId="0" fontId="29" fillId="8" borderId="44" xfId="0" applyFont="1" applyFill="1" applyBorder="1" applyAlignment="1">
      <alignment horizontal="center" vertical="center"/>
    </xf>
    <xf numFmtId="0" fontId="29" fillId="0" borderId="0" xfId="0" applyFont="1" applyFill="1" applyBorder="1" applyAlignment="1">
      <alignment horizontal="center" vertical="center" wrapText="1"/>
    </xf>
    <xf numFmtId="0" fontId="32" fillId="0" borderId="1" xfId="0" applyFont="1" applyFill="1" applyBorder="1" applyAlignment="1">
      <alignment horizontal="center"/>
    </xf>
    <xf numFmtId="0" fontId="32"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29" fillId="8" borderId="16" xfId="0" applyFont="1" applyFill="1" applyBorder="1" applyAlignment="1">
      <alignment horizontal="center"/>
    </xf>
    <xf numFmtId="0" fontId="29" fillId="8" borderId="17" xfId="0" applyFont="1" applyFill="1" applyBorder="1" applyAlignment="1">
      <alignment horizontal="center"/>
    </xf>
    <xf numFmtId="0" fontId="29" fillId="8" borderId="18" xfId="0" applyFont="1" applyFill="1" applyBorder="1" applyAlignment="1">
      <alignment horizontal="center"/>
    </xf>
    <xf numFmtId="0" fontId="29" fillId="0" borderId="4"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41" fillId="9" borderId="1" xfId="0" applyFont="1" applyFill="1" applyBorder="1" applyAlignment="1" applyProtection="1">
      <alignment horizontal="center" vertical="center"/>
    </xf>
    <xf numFmtId="0" fontId="28" fillId="0" borderId="9"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8" fillId="0" borderId="1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8"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29" fillId="2" borderId="1"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31" fillId="0" borderId="4"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43" fillId="9"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17" fillId="0" borderId="4"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42" fillId="9" borderId="1" xfId="0" applyFont="1" applyFill="1" applyBorder="1" applyAlignment="1" applyProtection="1">
      <alignment horizontal="center" vertical="center"/>
    </xf>
    <xf numFmtId="0" fontId="19" fillId="0" borderId="12"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31" fillId="0" borderId="15"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26" fillId="0" borderId="1" xfId="0" applyFont="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7" fillId="0" borderId="12"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44" fillId="9" borderId="1" xfId="0" applyFont="1" applyFill="1" applyBorder="1" applyAlignment="1" applyProtection="1">
      <alignment horizontal="center" vertical="center"/>
    </xf>
    <xf numFmtId="0" fontId="4" fillId="0" borderId="1" xfId="0" applyFont="1" applyBorder="1" applyAlignment="1" applyProtection="1">
      <alignment horizontal="left" vertical="center"/>
    </xf>
    <xf numFmtId="0" fontId="20" fillId="0" borderId="1" xfId="0" applyFont="1" applyFill="1" applyBorder="1" applyAlignment="1" applyProtection="1">
      <alignment horizontal="center" vertical="center"/>
    </xf>
    <xf numFmtId="0" fontId="7" fillId="0" borderId="12"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30" fillId="0" borderId="30" xfId="0" applyFont="1" applyBorder="1" applyAlignment="1">
      <alignment horizontal="left" wrapText="1"/>
    </xf>
    <xf numFmtId="0" fontId="30" fillId="0" borderId="0" xfId="0" applyFont="1" applyBorder="1" applyAlignment="1">
      <alignment horizontal="left" wrapText="1"/>
    </xf>
    <xf numFmtId="0" fontId="24" fillId="0" borderId="16" xfId="0" applyFont="1" applyBorder="1" applyAlignment="1">
      <alignment horizontal="left" vertical="top" wrapText="1"/>
    </xf>
    <xf numFmtId="0" fontId="24" fillId="0" borderId="17" xfId="0" applyFont="1" applyBorder="1" applyAlignment="1">
      <alignment horizontal="left" vertical="top" wrapText="1"/>
    </xf>
    <xf numFmtId="0" fontId="24" fillId="0" borderId="18" xfId="0" applyFont="1" applyBorder="1" applyAlignment="1">
      <alignment horizontal="left" vertical="top" wrapText="1"/>
    </xf>
    <xf numFmtId="0" fontId="30" fillId="0" borderId="30" xfId="0" applyFont="1" applyBorder="1" applyAlignment="1">
      <alignment horizontal="left" vertical="center"/>
    </xf>
    <xf numFmtId="0" fontId="30" fillId="0" borderId="0" xfId="0" applyFont="1" applyBorder="1" applyAlignment="1">
      <alignment horizontal="left" vertical="center"/>
    </xf>
    <xf numFmtId="0" fontId="30" fillId="0" borderId="31" xfId="0" applyFont="1" applyBorder="1" applyAlignment="1">
      <alignment horizontal="left" wrapText="1"/>
    </xf>
    <xf numFmtId="0" fontId="30" fillId="0" borderId="33" xfId="0" applyFont="1" applyBorder="1" applyAlignment="1">
      <alignment horizontal="left" wrapText="1"/>
    </xf>
    <xf numFmtId="0" fontId="30" fillId="0" borderId="21" xfId="0" applyFont="1" applyBorder="1" applyAlignment="1">
      <alignment horizontal="left" wrapText="1"/>
    </xf>
    <xf numFmtId="0" fontId="30" fillId="0" borderId="32" xfId="0" applyFont="1" applyBorder="1" applyAlignment="1">
      <alignment horizontal="left" wrapText="1"/>
    </xf>
    <xf numFmtId="0" fontId="26" fillId="8" borderId="16" xfId="0" applyFont="1" applyFill="1" applyBorder="1" applyAlignment="1">
      <alignment horizontal="center" vertical="center" wrapText="1"/>
    </xf>
    <xf numFmtId="0" fontId="26" fillId="8" borderId="17"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30" fillId="0" borderId="30" xfId="0" applyFont="1" applyBorder="1" applyAlignment="1">
      <alignment horizontal="left"/>
    </xf>
    <xf numFmtId="0" fontId="30" fillId="0" borderId="0" xfId="0" applyFont="1" applyBorder="1" applyAlignment="1">
      <alignment horizontal="left"/>
    </xf>
    <xf numFmtId="0" fontId="40" fillId="8" borderId="16" xfId="0" applyFont="1" applyFill="1" applyBorder="1" applyAlignment="1">
      <alignment horizontal="center"/>
    </xf>
    <xf numFmtId="0" fontId="40" fillId="8" borderId="17" xfId="0" applyFont="1" applyFill="1" applyBorder="1" applyAlignment="1">
      <alignment horizontal="center"/>
    </xf>
    <xf numFmtId="0" fontId="40" fillId="8" borderId="18" xfId="0" applyFont="1" applyFill="1" applyBorder="1" applyAlignment="1">
      <alignment horizontal="center"/>
    </xf>
    <xf numFmtId="0" fontId="30" fillId="0" borderId="34" xfId="0" applyFont="1" applyBorder="1" applyAlignment="1">
      <alignment horizontal="center" wrapText="1"/>
    </xf>
    <xf numFmtId="0" fontId="30" fillId="0" borderId="11" xfId="0" applyFont="1" applyBorder="1" applyAlignment="1">
      <alignment horizontal="center" wrapText="1"/>
    </xf>
    <xf numFmtId="0" fontId="30" fillId="0" borderId="35" xfId="0" applyFont="1" applyBorder="1" applyAlignment="1">
      <alignment horizontal="center" wrapText="1"/>
    </xf>
    <xf numFmtId="0" fontId="30" fillId="0" borderId="38" xfId="0" applyFont="1" applyBorder="1" applyAlignment="1">
      <alignment horizontal="center" wrapText="1"/>
    </xf>
    <xf numFmtId="0" fontId="30" fillId="0" borderId="15" xfId="0" applyFont="1" applyBorder="1" applyAlignment="1">
      <alignment horizontal="center" wrapText="1"/>
    </xf>
    <xf numFmtId="0" fontId="30" fillId="0" borderId="39" xfId="0" applyFont="1" applyBorder="1" applyAlignment="1">
      <alignment horizontal="center" wrapText="1"/>
    </xf>
    <xf numFmtId="0" fontId="36" fillId="0" borderId="27" xfId="0" applyFont="1" applyBorder="1" applyAlignment="1">
      <alignment horizontal="center"/>
    </xf>
    <xf numFmtId="0" fontId="36" fillId="0" borderId="28" xfId="0" applyFon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36" fillId="0" borderId="25" xfId="0" applyFont="1" applyBorder="1" applyAlignment="1">
      <alignment horizontal="center"/>
    </xf>
    <xf numFmtId="0" fontId="36" fillId="0" borderId="1" xfId="0" applyFont="1" applyBorder="1" applyAlignment="1">
      <alignment horizontal="center"/>
    </xf>
    <xf numFmtId="0" fontId="0" fillId="0" borderId="1" xfId="0" applyBorder="1" applyAlignment="1">
      <alignment horizontal="center"/>
    </xf>
    <xf numFmtId="0" fontId="0" fillId="0" borderId="26" xfId="0" applyBorder="1" applyAlignment="1">
      <alignment horizontal="center"/>
    </xf>
    <xf numFmtId="0" fontId="0" fillId="0" borderId="25" xfId="0" applyBorder="1" applyAlignment="1">
      <alignment horizontal="center" wrapText="1"/>
    </xf>
    <xf numFmtId="0" fontId="0" fillId="0" borderId="1" xfId="0" applyBorder="1" applyAlignment="1">
      <alignment horizontal="center" wrapText="1"/>
    </xf>
    <xf numFmtId="164" fontId="0" fillId="0" borderId="1" xfId="0" applyNumberFormat="1" applyBorder="1" applyAlignment="1">
      <alignment horizontal="center" vertical="center"/>
    </xf>
    <xf numFmtId="0" fontId="38" fillId="8" borderId="16" xfId="0" applyFont="1" applyFill="1" applyBorder="1" applyAlignment="1">
      <alignment horizontal="center"/>
    </xf>
    <xf numFmtId="0" fontId="38" fillId="8" borderId="17" xfId="0" applyFont="1" applyFill="1" applyBorder="1" applyAlignment="1">
      <alignment horizontal="center"/>
    </xf>
    <xf numFmtId="0" fontId="38" fillId="8" borderId="18" xfId="0" applyFont="1" applyFill="1" applyBorder="1" applyAlignment="1">
      <alignment horizontal="center"/>
    </xf>
    <xf numFmtId="0" fontId="28" fillId="0" borderId="40" xfId="0" applyFont="1" applyBorder="1" applyAlignment="1">
      <alignment horizontal="center" vertical="center"/>
    </xf>
    <xf numFmtId="0" fontId="28" fillId="0" borderId="7" xfId="0" applyFont="1" applyBorder="1" applyAlignment="1">
      <alignment horizontal="center" vertical="center"/>
    </xf>
    <xf numFmtId="0" fontId="28" fillId="0" borderId="41" xfId="0" applyFont="1" applyBorder="1" applyAlignment="1">
      <alignment horizontal="center" vertical="center"/>
    </xf>
    <xf numFmtId="0" fontId="0" fillId="0" borderId="36" xfId="0" applyBorder="1" applyAlignment="1">
      <alignment horizontal="center" wrapText="1"/>
    </xf>
    <xf numFmtId="0" fontId="0" fillId="0" borderId="2" xfId="0" applyBorder="1" applyAlignment="1">
      <alignment horizontal="center" wrapText="1"/>
    </xf>
    <xf numFmtId="164" fontId="0" fillId="0" borderId="12" xfId="0" applyNumberFormat="1" applyBorder="1" applyAlignment="1">
      <alignment horizontal="center" vertical="center"/>
    </xf>
    <xf numFmtId="164" fontId="0" fillId="0" borderId="13" xfId="0" applyNumberFormat="1" applyBorder="1" applyAlignment="1">
      <alignment horizontal="center" vertical="center"/>
    </xf>
    <xf numFmtId="0" fontId="0" fillId="0" borderId="2" xfId="0" applyBorder="1" applyAlignment="1">
      <alignment horizontal="center"/>
    </xf>
    <xf numFmtId="0" fontId="0" fillId="0" borderId="37" xfId="0" applyBorder="1" applyAlignment="1">
      <alignment horizontal="center"/>
    </xf>
    <xf numFmtId="0" fontId="26" fillId="8" borderId="16" xfId="0" applyFont="1" applyFill="1" applyBorder="1" applyAlignment="1">
      <alignment horizontal="center" vertical="center"/>
    </xf>
    <xf numFmtId="0" fontId="26" fillId="8" borderId="17" xfId="0" applyFont="1" applyFill="1" applyBorder="1" applyAlignment="1">
      <alignment horizontal="center" vertical="center"/>
    </xf>
    <xf numFmtId="0" fontId="26" fillId="8" borderId="18" xfId="0" applyFont="1" applyFill="1" applyBorder="1" applyAlignment="1">
      <alignment horizontal="center" vertical="center"/>
    </xf>
    <xf numFmtId="0" fontId="38" fillId="7" borderId="16" xfId="0" applyFont="1" applyFill="1" applyBorder="1" applyAlignment="1">
      <alignment horizontal="center" vertical="center"/>
    </xf>
    <xf numFmtId="0" fontId="38" fillId="7" borderId="17" xfId="0" applyFont="1" applyFill="1" applyBorder="1" applyAlignment="1">
      <alignment horizontal="center" vertical="center"/>
    </xf>
    <xf numFmtId="0" fontId="38" fillId="7" borderId="18" xfId="0" applyFont="1" applyFill="1" applyBorder="1" applyAlignment="1">
      <alignment horizontal="center" vertical="center"/>
    </xf>
    <xf numFmtId="0" fontId="34" fillId="8" borderId="16" xfId="0" applyFont="1" applyFill="1" applyBorder="1" applyAlignment="1">
      <alignment horizontal="center" vertical="center" wrapText="1"/>
    </xf>
    <xf numFmtId="0" fontId="34" fillId="8" borderId="17" xfId="0" applyFont="1" applyFill="1" applyBorder="1" applyAlignment="1">
      <alignment horizontal="center" vertical="center" wrapText="1"/>
    </xf>
    <xf numFmtId="0" fontId="34" fillId="8" borderId="18" xfId="0" applyFont="1" applyFill="1" applyBorder="1" applyAlignment="1">
      <alignment horizontal="center" vertical="center" wrapText="1"/>
    </xf>
    <xf numFmtId="165" fontId="33" fillId="6" borderId="23" xfId="2" applyNumberFormat="1" applyFont="1" applyFill="1" applyBorder="1" applyAlignment="1">
      <alignment horizontal="center" vertical="center"/>
    </xf>
    <xf numFmtId="165" fontId="33" fillId="6" borderId="20" xfId="2" applyNumberFormat="1" applyFont="1" applyFill="1" applyBorder="1" applyAlignment="1">
      <alignment horizontal="center" vertical="center"/>
    </xf>
    <xf numFmtId="0" fontId="34" fillId="0" borderId="16" xfId="0" applyFont="1" applyBorder="1" applyAlignment="1">
      <alignment horizontal="left" wrapText="1"/>
    </xf>
    <xf numFmtId="0" fontId="34" fillId="0" borderId="17" xfId="0" applyFont="1" applyBorder="1" applyAlignment="1">
      <alignment horizontal="left" wrapText="1"/>
    </xf>
    <xf numFmtId="0" fontId="34" fillId="0" borderId="18" xfId="0" applyFont="1" applyBorder="1" applyAlignment="1">
      <alignment horizontal="left" wrapText="1"/>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6" xfId="0" applyFont="1" applyBorder="1" applyAlignment="1">
      <alignment horizontal="center" vertical="center" wrapText="1"/>
    </xf>
    <xf numFmtId="10" fontId="39" fillId="0" borderId="23" xfId="2" applyNumberFormat="1" applyFont="1" applyBorder="1" applyAlignment="1">
      <alignment horizontal="left" vertical="center" wrapText="1"/>
    </xf>
    <xf numFmtId="10" fontId="39" fillId="0" borderId="20" xfId="2" applyNumberFormat="1" applyFont="1" applyBorder="1" applyAlignment="1">
      <alignment horizontal="left" vertical="center" wrapText="1"/>
    </xf>
  </cellXfs>
  <cellStyles count="3">
    <cellStyle name="Normal" xfId="0" builtinId="0"/>
    <cellStyle name="Porcentaje" xfId="1" builtinId="5"/>
    <cellStyle name="Porcentaje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95250</xdr:rowOff>
    </xdr:from>
    <xdr:to>
      <xdr:col>3</xdr:col>
      <xdr:colOff>0</xdr:colOff>
      <xdr:row>4</xdr:row>
      <xdr:rowOff>0</xdr:rowOff>
    </xdr:to>
    <xdr:pic>
      <xdr:nvPicPr>
        <xdr:cNvPr id="24679" name="Imagen 6" descr="Descripción: INS - Instituto Nacional de Salu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95250"/>
          <a:ext cx="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385281</xdr:colOff>
      <xdr:row>0</xdr:row>
      <xdr:rowOff>47625</xdr:rowOff>
    </xdr:from>
    <xdr:to>
      <xdr:col>9</xdr:col>
      <xdr:colOff>188360</xdr:colOff>
      <xdr:row>4</xdr:row>
      <xdr:rowOff>19050</xdr:rowOff>
    </xdr:to>
    <xdr:grpSp>
      <xdr:nvGrpSpPr>
        <xdr:cNvPr id="24680" name="Grupo 6"/>
        <xdr:cNvGrpSpPr>
          <a:grpSpLocks/>
        </xdr:cNvGrpSpPr>
      </xdr:nvGrpSpPr>
      <xdr:grpSpPr bwMode="auto">
        <a:xfrm>
          <a:off x="385281" y="47625"/>
          <a:ext cx="9323798" cy="656369"/>
          <a:chOff x="114301" y="0"/>
          <a:chExt cx="7021563" cy="700061"/>
        </a:xfrm>
      </xdr:grpSpPr>
      <xdr:pic>
        <xdr:nvPicPr>
          <xdr:cNvPr id="24681" name="7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682" name="8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684" name="Imagen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496585</xdr:colOff>
      <xdr:row>0</xdr:row>
      <xdr:rowOff>34248</xdr:rowOff>
    </xdr:from>
    <xdr:to>
      <xdr:col>7</xdr:col>
      <xdr:colOff>8563</xdr:colOff>
      <xdr:row>4</xdr:row>
      <xdr:rowOff>68496</xdr:rowOff>
    </xdr:to>
    <xdr:pic>
      <xdr:nvPicPr>
        <xdr:cNvPr id="8" name="Imagen 7" descr="cid:image001.jpg@01D2AE27.774EDBA0"/>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34001" y="34248"/>
          <a:ext cx="2277438" cy="71919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2296885</xdr:colOff>
      <xdr:row>0</xdr:row>
      <xdr:rowOff>103416</xdr:rowOff>
    </xdr:from>
    <xdr:to>
      <xdr:col>13</xdr:col>
      <xdr:colOff>293913</xdr:colOff>
      <xdr:row>4</xdr:row>
      <xdr:rowOff>89809</xdr:rowOff>
    </xdr:to>
    <xdr:grpSp>
      <xdr:nvGrpSpPr>
        <xdr:cNvPr id="18207" name="Grupo 6"/>
        <xdr:cNvGrpSpPr>
          <a:grpSpLocks/>
        </xdr:cNvGrpSpPr>
      </xdr:nvGrpSpPr>
      <xdr:grpSpPr bwMode="auto">
        <a:xfrm>
          <a:off x="3276599" y="103416"/>
          <a:ext cx="8773885" cy="683079"/>
          <a:chOff x="114301" y="0"/>
          <a:chExt cx="7021563" cy="700061"/>
        </a:xfrm>
      </xdr:grpSpPr>
      <xdr:pic>
        <xdr:nvPicPr>
          <xdr:cNvPr id="18208"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209"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211"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8</xdr:col>
      <xdr:colOff>982436</xdr:colOff>
      <xdr:row>0</xdr:row>
      <xdr:rowOff>92530</xdr:rowOff>
    </xdr:from>
    <xdr:to>
      <xdr:col>12</xdr:col>
      <xdr:colOff>433796</xdr:colOff>
      <xdr:row>4</xdr:row>
      <xdr:rowOff>340724</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966122" y="92530"/>
          <a:ext cx="2499360" cy="9448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1450523</xdr:colOff>
      <xdr:row>0</xdr:row>
      <xdr:rowOff>146959</xdr:rowOff>
    </xdr:from>
    <xdr:to>
      <xdr:col>8</xdr:col>
      <xdr:colOff>2966358</xdr:colOff>
      <xdr:row>3</xdr:row>
      <xdr:rowOff>54430</xdr:rowOff>
    </xdr:to>
    <xdr:grpSp>
      <xdr:nvGrpSpPr>
        <xdr:cNvPr id="19889" name="Grupo 6"/>
        <xdr:cNvGrpSpPr>
          <a:grpSpLocks/>
        </xdr:cNvGrpSpPr>
      </xdr:nvGrpSpPr>
      <xdr:grpSpPr bwMode="auto">
        <a:xfrm>
          <a:off x="2473780" y="146959"/>
          <a:ext cx="8841921" cy="495300"/>
          <a:chOff x="114301" y="0"/>
          <a:chExt cx="7021563" cy="700061"/>
        </a:xfrm>
      </xdr:grpSpPr>
      <xdr:pic>
        <xdr:nvPicPr>
          <xdr:cNvPr id="19890"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891"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893"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2264228</xdr:colOff>
      <xdr:row>0</xdr:row>
      <xdr:rowOff>54427</xdr:rowOff>
    </xdr:from>
    <xdr:to>
      <xdr:col>8</xdr:col>
      <xdr:colOff>953588</xdr:colOff>
      <xdr:row>3</xdr:row>
      <xdr:rowOff>206827</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41971" y="54427"/>
          <a:ext cx="2336074" cy="74022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1330779</xdr:colOff>
      <xdr:row>0</xdr:row>
      <xdr:rowOff>108857</xdr:rowOff>
    </xdr:from>
    <xdr:to>
      <xdr:col>8</xdr:col>
      <xdr:colOff>3401786</xdr:colOff>
      <xdr:row>3</xdr:row>
      <xdr:rowOff>95249</xdr:rowOff>
    </xdr:to>
    <xdr:grpSp>
      <xdr:nvGrpSpPr>
        <xdr:cNvPr id="18867" name="Grupo 6"/>
        <xdr:cNvGrpSpPr>
          <a:grpSpLocks/>
        </xdr:cNvGrpSpPr>
      </xdr:nvGrpSpPr>
      <xdr:grpSpPr bwMode="auto">
        <a:xfrm>
          <a:off x="2375808" y="108857"/>
          <a:ext cx="9582149" cy="508906"/>
          <a:chOff x="114301" y="0"/>
          <a:chExt cx="7021563" cy="700061"/>
        </a:xfrm>
      </xdr:grpSpPr>
      <xdr:pic>
        <xdr:nvPicPr>
          <xdr:cNvPr id="18868"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869"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871"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2634343</xdr:colOff>
      <xdr:row>0</xdr:row>
      <xdr:rowOff>0</xdr:rowOff>
    </xdr:from>
    <xdr:to>
      <xdr:col>8</xdr:col>
      <xdr:colOff>723445</xdr:colOff>
      <xdr:row>4</xdr:row>
      <xdr:rowOff>22704</xdr:rowOff>
    </xdr:to>
    <xdr:pic>
      <xdr:nvPicPr>
        <xdr:cNvPr id="3" name="Imagen 2"/>
        <xdr:cNvPicPr>
          <a:picLocks noChangeAspect="1"/>
        </xdr:cNvPicPr>
      </xdr:nvPicPr>
      <xdr:blipFill>
        <a:blip xmlns:r="http://schemas.openxmlformats.org/officeDocument/2006/relationships" r:embed="rId4"/>
        <a:stretch>
          <a:fillRect/>
        </a:stretch>
      </xdr:blipFill>
      <xdr:spPr>
        <a:xfrm>
          <a:off x="9622972" y="0"/>
          <a:ext cx="2280102" cy="719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590550</xdr:colOff>
      <xdr:row>0</xdr:row>
      <xdr:rowOff>70758</xdr:rowOff>
    </xdr:from>
    <xdr:to>
      <xdr:col>12</xdr:col>
      <xdr:colOff>381000</xdr:colOff>
      <xdr:row>2</xdr:row>
      <xdr:rowOff>176894</xdr:rowOff>
    </xdr:to>
    <xdr:grpSp>
      <xdr:nvGrpSpPr>
        <xdr:cNvPr id="21932" name="Grupo 6"/>
        <xdr:cNvGrpSpPr>
          <a:grpSpLocks/>
        </xdr:cNvGrpSpPr>
      </xdr:nvGrpSpPr>
      <xdr:grpSpPr bwMode="auto">
        <a:xfrm>
          <a:off x="1428750" y="70758"/>
          <a:ext cx="9569450" cy="741136"/>
          <a:chOff x="114301" y="0"/>
          <a:chExt cx="7021563" cy="700061"/>
        </a:xfrm>
      </xdr:grpSpPr>
      <xdr:pic>
        <xdr:nvPicPr>
          <xdr:cNvPr id="2193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934"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936"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165100</xdr:colOff>
      <xdr:row>0</xdr:row>
      <xdr:rowOff>101600</xdr:rowOff>
    </xdr:from>
    <xdr:to>
      <xdr:col>8</xdr:col>
      <xdr:colOff>1403802</xdr:colOff>
      <xdr:row>2</xdr:row>
      <xdr:rowOff>185990</xdr:rowOff>
    </xdr:to>
    <xdr:pic>
      <xdr:nvPicPr>
        <xdr:cNvPr id="2" name="Imagen 1"/>
        <xdr:cNvPicPr>
          <a:picLocks noChangeAspect="1"/>
        </xdr:cNvPicPr>
      </xdr:nvPicPr>
      <xdr:blipFill>
        <a:blip xmlns:r="http://schemas.openxmlformats.org/officeDocument/2006/relationships" r:embed="rId4"/>
        <a:stretch>
          <a:fillRect/>
        </a:stretch>
      </xdr:blipFill>
      <xdr:spPr>
        <a:xfrm>
          <a:off x="9982200" y="101600"/>
          <a:ext cx="2280102" cy="719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858611</xdr:colOff>
      <xdr:row>0</xdr:row>
      <xdr:rowOff>36740</xdr:rowOff>
    </xdr:from>
    <xdr:to>
      <xdr:col>12</xdr:col>
      <xdr:colOff>122465</xdr:colOff>
      <xdr:row>3</xdr:row>
      <xdr:rowOff>0</xdr:rowOff>
    </xdr:to>
    <xdr:grpSp>
      <xdr:nvGrpSpPr>
        <xdr:cNvPr id="16193" name="Grupo 6"/>
        <xdr:cNvGrpSpPr>
          <a:grpSpLocks/>
        </xdr:cNvGrpSpPr>
      </xdr:nvGrpSpPr>
      <xdr:grpSpPr bwMode="auto">
        <a:xfrm>
          <a:off x="1707697" y="36740"/>
          <a:ext cx="9420225" cy="1051831"/>
          <a:chOff x="114301" y="0"/>
          <a:chExt cx="7021563" cy="700061"/>
        </a:xfrm>
      </xdr:grpSpPr>
      <xdr:pic>
        <xdr:nvPicPr>
          <xdr:cNvPr id="16194"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195"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197"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15240</xdr:colOff>
      <xdr:row>1</xdr:row>
      <xdr:rowOff>91440</xdr:rowOff>
    </xdr:from>
    <xdr:to>
      <xdr:col>8</xdr:col>
      <xdr:colOff>1182822</xdr:colOff>
      <xdr:row>2</xdr:row>
      <xdr:rowOff>627950</xdr:rowOff>
    </xdr:to>
    <xdr:pic>
      <xdr:nvPicPr>
        <xdr:cNvPr id="3" name="Imagen 2"/>
        <xdr:cNvPicPr>
          <a:picLocks noChangeAspect="1"/>
        </xdr:cNvPicPr>
      </xdr:nvPicPr>
      <xdr:blipFill>
        <a:blip xmlns:r="http://schemas.openxmlformats.org/officeDocument/2006/relationships" r:embed="rId4"/>
        <a:stretch>
          <a:fillRect/>
        </a:stretch>
      </xdr:blipFill>
      <xdr:spPr>
        <a:xfrm>
          <a:off x="10454640" y="274320"/>
          <a:ext cx="2280102" cy="7193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533400</xdr:colOff>
      <xdr:row>0</xdr:row>
      <xdr:rowOff>157844</xdr:rowOff>
    </xdr:from>
    <xdr:to>
      <xdr:col>9</xdr:col>
      <xdr:colOff>457200</xdr:colOff>
      <xdr:row>2</xdr:row>
      <xdr:rowOff>594360</xdr:rowOff>
    </xdr:to>
    <xdr:grpSp>
      <xdr:nvGrpSpPr>
        <xdr:cNvPr id="20917" name="Grupo 6"/>
        <xdr:cNvGrpSpPr>
          <a:grpSpLocks/>
        </xdr:cNvGrpSpPr>
      </xdr:nvGrpSpPr>
      <xdr:grpSpPr bwMode="auto">
        <a:xfrm>
          <a:off x="1447800" y="157844"/>
          <a:ext cx="11049000" cy="806630"/>
          <a:chOff x="114301" y="0"/>
          <a:chExt cx="7021563" cy="700061"/>
        </a:xfrm>
      </xdr:grpSpPr>
      <xdr:pic>
        <xdr:nvPicPr>
          <xdr:cNvPr id="20918"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19"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21"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2453640</xdr:colOff>
      <xdr:row>1</xdr:row>
      <xdr:rowOff>51164</xdr:rowOff>
    </xdr:from>
    <xdr:to>
      <xdr:col>8</xdr:col>
      <xdr:colOff>326718</xdr:colOff>
      <xdr:row>2</xdr:row>
      <xdr:rowOff>587476</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85960" y="234044"/>
          <a:ext cx="2277438" cy="71919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342901</xdr:colOff>
      <xdr:row>0</xdr:row>
      <xdr:rowOff>0</xdr:rowOff>
    </xdr:from>
    <xdr:to>
      <xdr:col>8</xdr:col>
      <xdr:colOff>640081</xdr:colOff>
      <xdr:row>0</xdr:row>
      <xdr:rowOff>441614</xdr:rowOff>
    </xdr:to>
    <xdr:grpSp>
      <xdr:nvGrpSpPr>
        <xdr:cNvPr id="22829" name="Grupo 6"/>
        <xdr:cNvGrpSpPr>
          <a:grpSpLocks/>
        </xdr:cNvGrpSpPr>
      </xdr:nvGrpSpPr>
      <xdr:grpSpPr bwMode="auto">
        <a:xfrm>
          <a:off x="342901" y="0"/>
          <a:ext cx="7117080" cy="441614"/>
          <a:chOff x="114301" y="0"/>
          <a:chExt cx="7021563" cy="700061"/>
        </a:xfrm>
      </xdr:grpSpPr>
      <xdr:pic>
        <xdr:nvPicPr>
          <xdr:cNvPr id="22830"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831"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833"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198119</xdr:colOff>
      <xdr:row>0</xdr:row>
      <xdr:rowOff>99060</xdr:rowOff>
    </xdr:from>
    <xdr:to>
      <xdr:col>7</xdr:col>
      <xdr:colOff>201334</xdr:colOff>
      <xdr:row>0</xdr:row>
      <xdr:rowOff>594360</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44339" y="99060"/>
          <a:ext cx="1984415" cy="495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M28"/>
  <sheetViews>
    <sheetView topLeftCell="A22" zoomScale="89" zoomScaleNormal="89" zoomScaleSheetLayoutView="80" workbookViewId="0">
      <selection activeCell="A15" sqref="A15:C15"/>
    </sheetView>
  </sheetViews>
  <sheetFormatPr baseColWidth="10" defaultColWidth="11.44140625" defaultRowHeight="13.8" x14ac:dyDescent="0.25"/>
  <cols>
    <col min="1" max="1" width="6.88671875" style="76" customWidth="1"/>
    <col min="2" max="2" width="7.44140625" style="76" customWidth="1"/>
    <col min="3" max="3" width="48.6640625" style="76" customWidth="1"/>
    <col min="4" max="6" width="7.44140625" style="77" customWidth="1"/>
    <col min="7" max="7" width="25.33203125" style="76" customWidth="1"/>
    <col min="8" max="9" width="14" style="77" customWidth="1"/>
    <col min="10" max="10" width="9.44140625" style="77" customWidth="1"/>
    <col min="11" max="11" width="11.44140625" style="77"/>
    <col min="12" max="12" width="11.44140625" style="76"/>
    <col min="13" max="13" width="14.44140625" style="76" hidden="1" customWidth="1"/>
    <col min="14" max="16384" width="11.44140625" style="76"/>
  </cols>
  <sheetData>
    <row r="5" spans="1:11" ht="12" customHeight="1" thickBot="1" x14ac:dyDescent="0.3"/>
    <row r="6" spans="1:11" ht="42.6" customHeight="1" thickBot="1" x14ac:dyDescent="0.3">
      <c r="A6" s="180" t="s">
        <v>426</v>
      </c>
      <c r="B6" s="181"/>
      <c r="C6" s="181"/>
      <c r="D6" s="181"/>
      <c r="E6" s="181"/>
      <c r="F6" s="181"/>
      <c r="G6" s="181"/>
      <c r="H6" s="181"/>
      <c r="I6" s="181"/>
      <c r="J6" s="182"/>
    </row>
    <row r="7" spans="1:11" ht="9" customHeight="1" thickBot="1" x14ac:dyDescent="0.3">
      <c r="A7" s="186"/>
      <c r="B7" s="186"/>
      <c r="C7" s="186"/>
      <c r="D7" s="186"/>
      <c r="E7" s="186"/>
      <c r="F7" s="186"/>
    </row>
    <row r="8" spans="1:11" ht="24" customHeight="1" thickBot="1" x14ac:dyDescent="0.3">
      <c r="A8" s="183" t="s">
        <v>143</v>
      </c>
      <c r="B8" s="184"/>
      <c r="C8" s="184"/>
      <c r="D8" s="184"/>
      <c r="E8" s="184"/>
      <c r="F8" s="184"/>
      <c r="G8" s="184"/>
      <c r="H8" s="184"/>
      <c r="I8" s="184"/>
      <c r="J8" s="185"/>
    </row>
    <row r="9" spans="1:11" ht="7.95" customHeight="1" x14ac:dyDescent="0.25">
      <c r="A9" s="176"/>
      <c r="B9" s="176"/>
      <c r="C9" s="176"/>
      <c r="D9" s="176"/>
      <c r="E9" s="176"/>
      <c r="F9" s="176"/>
      <c r="G9" s="176"/>
      <c r="H9" s="176"/>
      <c r="I9" s="176"/>
      <c r="J9" s="176"/>
    </row>
    <row r="10" spans="1:11" ht="19.5" customHeight="1" x14ac:dyDescent="0.25">
      <c r="A10" s="169" t="s">
        <v>144</v>
      </c>
      <c r="B10" s="169"/>
      <c r="C10" s="170"/>
      <c r="D10" s="189"/>
      <c r="E10" s="189"/>
      <c r="F10" s="189"/>
      <c r="G10" s="189"/>
      <c r="H10" s="189"/>
      <c r="I10" s="189"/>
      <c r="J10" s="95"/>
      <c r="K10" s="95"/>
    </row>
    <row r="11" spans="1:11" s="78" customFormat="1" ht="4.2" customHeight="1" thickBot="1" x14ac:dyDescent="0.3">
      <c r="A11" s="177"/>
      <c r="B11" s="177"/>
      <c r="C11" s="177"/>
      <c r="D11" s="177"/>
      <c r="E11" s="177"/>
      <c r="F11" s="177"/>
      <c r="G11" s="177"/>
      <c r="H11" s="177"/>
      <c r="I11" s="177"/>
      <c r="J11" s="177"/>
    </row>
    <row r="12" spans="1:11" ht="16.2" thickBot="1" x14ac:dyDescent="0.35">
      <c r="A12" s="190" t="s">
        <v>145</v>
      </c>
      <c r="B12" s="191"/>
      <c r="C12" s="191"/>
      <c r="D12" s="191"/>
      <c r="E12" s="191"/>
      <c r="F12" s="191"/>
      <c r="G12" s="191"/>
      <c r="H12" s="191"/>
      <c r="I12" s="191"/>
      <c r="J12" s="192"/>
      <c r="K12" s="76"/>
    </row>
    <row r="13" spans="1:11" ht="19.5" customHeight="1" x14ac:dyDescent="0.25">
      <c r="A13" s="178" t="s">
        <v>184</v>
      </c>
      <c r="B13" s="178"/>
      <c r="C13" s="178"/>
      <c r="D13" s="175"/>
      <c r="E13" s="175"/>
      <c r="F13" s="175"/>
      <c r="G13" s="175"/>
      <c r="H13" s="175"/>
      <c r="I13" s="175"/>
      <c r="K13" s="76"/>
    </row>
    <row r="14" spans="1:11" ht="19.5" customHeight="1" x14ac:dyDescent="0.25">
      <c r="A14" s="178" t="s">
        <v>183</v>
      </c>
      <c r="B14" s="178"/>
      <c r="C14" s="178"/>
      <c r="D14" s="175"/>
      <c r="E14" s="175"/>
      <c r="F14" s="175"/>
      <c r="G14" s="175"/>
      <c r="H14" s="175"/>
      <c r="I14" s="175"/>
      <c r="K14" s="76"/>
    </row>
    <row r="15" spans="1:11" ht="19.5" customHeight="1" x14ac:dyDescent="0.25">
      <c r="A15" s="178" t="s">
        <v>146</v>
      </c>
      <c r="B15" s="178"/>
      <c r="C15" s="178"/>
      <c r="D15" s="175"/>
      <c r="E15" s="175"/>
      <c r="F15" s="175"/>
      <c r="G15" s="175"/>
      <c r="H15" s="175"/>
      <c r="I15" s="175"/>
      <c r="K15" s="76"/>
    </row>
    <row r="16" spans="1:11" ht="19.5" customHeight="1" x14ac:dyDescent="0.25">
      <c r="A16" s="178" t="s">
        <v>147</v>
      </c>
      <c r="B16" s="178"/>
      <c r="C16" s="178"/>
      <c r="D16" s="175"/>
      <c r="E16" s="175"/>
      <c r="F16" s="175"/>
      <c r="G16" s="175"/>
      <c r="H16" s="175"/>
      <c r="I16" s="175"/>
      <c r="K16" s="76"/>
    </row>
    <row r="17" spans="1:11" ht="19.5" customHeight="1" x14ac:dyDescent="0.25">
      <c r="A17" s="178" t="s">
        <v>148</v>
      </c>
      <c r="B17" s="178"/>
      <c r="C17" s="178"/>
      <c r="D17" s="175"/>
      <c r="E17" s="175"/>
      <c r="F17" s="175"/>
      <c r="G17" s="175"/>
      <c r="H17" s="175"/>
      <c r="I17" s="175"/>
      <c r="K17" s="76"/>
    </row>
    <row r="18" spans="1:11" ht="19.5" customHeight="1" x14ac:dyDescent="0.25">
      <c r="A18" s="178" t="s">
        <v>182</v>
      </c>
      <c r="B18" s="178"/>
      <c r="C18" s="178"/>
      <c r="D18" s="175"/>
      <c r="E18" s="175"/>
      <c r="F18" s="175"/>
      <c r="G18" s="175"/>
      <c r="H18" s="175"/>
      <c r="I18" s="175"/>
      <c r="K18" s="76"/>
    </row>
    <row r="19" spans="1:11" ht="19.5" customHeight="1" x14ac:dyDescent="0.25">
      <c r="A19" s="178" t="s">
        <v>348</v>
      </c>
      <c r="B19" s="178"/>
      <c r="C19" s="178"/>
      <c r="D19" s="175"/>
      <c r="E19" s="175"/>
      <c r="F19" s="175"/>
      <c r="G19" s="175"/>
      <c r="H19" s="175"/>
      <c r="I19" s="175"/>
    </row>
    <row r="20" spans="1:11" ht="19.5" customHeight="1" x14ac:dyDescent="0.25">
      <c r="A20" s="178" t="s">
        <v>149</v>
      </c>
      <c r="B20" s="178"/>
      <c r="C20" s="178"/>
      <c r="D20" s="175"/>
      <c r="E20" s="175"/>
      <c r="F20" s="175"/>
      <c r="G20" s="175"/>
      <c r="H20" s="175"/>
      <c r="I20" s="175"/>
    </row>
    <row r="21" spans="1:11" ht="15.6" thickBot="1" x14ac:dyDescent="0.3">
      <c r="A21" s="171"/>
      <c r="B21" s="171"/>
      <c r="C21" s="171"/>
      <c r="D21" s="174"/>
      <c r="E21" s="174"/>
      <c r="F21" s="174"/>
      <c r="G21" s="174"/>
      <c r="H21" s="174"/>
      <c r="I21" s="174"/>
      <c r="J21" s="174"/>
    </row>
    <row r="22" spans="1:11" ht="16.95" customHeight="1" thickBot="1" x14ac:dyDescent="0.3">
      <c r="A22" s="166" t="s">
        <v>150</v>
      </c>
      <c r="B22" s="167"/>
      <c r="C22" s="167"/>
      <c r="D22" s="167"/>
      <c r="E22" s="167"/>
      <c r="F22" s="167"/>
      <c r="G22" s="167"/>
      <c r="H22" s="167"/>
      <c r="I22" s="167"/>
      <c r="J22" s="168"/>
    </row>
    <row r="23" spans="1:11" ht="15.6" x14ac:dyDescent="0.3">
      <c r="A23" s="80"/>
      <c r="B23" s="79"/>
      <c r="C23" s="79"/>
    </row>
    <row r="24" spans="1:11" ht="17.399999999999999" x14ac:dyDescent="0.3">
      <c r="A24" s="172" t="s">
        <v>151</v>
      </c>
      <c r="B24" s="172"/>
      <c r="C24" s="172"/>
      <c r="D24" s="188" t="s">
        <v>152</v>
      </c>
      <c r="E24" s="188"/>
      <c r="F24" s="188"/>
      <c r="G24" s="188"/>
      <c r="H24" s="187" t="s">
        <v>153</v>
      </c>
      <c r="I24" s="187"/>
      <c r="J24" s="187"/>
    </row>
    <row r="25" spans="1:11" ht="15" x14ac:dyDescent="0.25">
      <c r="A25" s="173"/>
      <c r="B25" s="173"/>
      <c r="C25" s="173"/>
      <c r="D25" s="179"/>
      <c r="E25" s="179"/>
      <c r="F25" s="179"/>
      <c r="G25" s="179"/>
      <c r="H25" s="179"/>
      <c r="I25" s="179"/>
      <c r="J25" s="179"/>
    </row>
    <row r="26" spans="1:11" ht="15" x14ac:dyDescent="0.25">
      <c r="A26" s="173"/>
      <c r="B26" s="173"/>
      <c r="C26" s="173"/>
      <c r="D26" s="179"/>
      <c r="E26" s="179"/>
      <c r="F26" s="179"/>
      <c r="G26" s="179"/>
      <c r="H26" s="179"/>
      <c r="I26" s="179"/>
      <c r="J26" s="179"/>
    </row>
    <row r="27" spans="1:11" ht="15" x14ac:dyDescent="0.25">
      <c r="A27" s="173"/>
      <c r="B27" s="173"/>
      <c r="C27" s="173"/>
      <c r="D27" s="179"/>
      <c r="E27" s="179"/>
      <c r="F27" s="179"/>
      <c r="G27" s="179"/>
      <c r="H27" s="179"/>
      <c r="I27" s="179"/>
      <c r="J27" s="179"/>
    </row>
    <row r="28" spans="1:11" x14ac:dyDescent="0.25">
      <c r="A28" s="165"/>
      <c r="B28" s="165"/>
      <c r="C28" s="165"/>
      <c r="D28" s="165"/>
      <c r="E28" s="165"/>
      <c r="F28" s="165"/>
      <c r="G28" s="165"/>
      <c r="H28" s="165"/>
      <c r="I28" s="165"/>
      <c r="J28" s="165"/>
    </row>
  </sheetData>
  <mergeCells count="40">
    <mergeCell ref="A6:J6"/>
    <mergeCell ref="A8:J8"/>
    <mergeCell ref="A7:F7"/>
    <mergeCell ref="H24:J24"/>
    <mergeCell ref="D25:G25"/>
    <mergeCell ref="D24:G24"/>
    <mergeCell ref="A14:C14"/>
    <mergeCell ref="A15:C15"/>
    <mergeCell ref="A16:C16"/>
    <mergeCell ref="A17:C17"/>
    <mergeCell ref="A18:C18"/>
    <mergeCell ref="A19:C19"/>
    <mergeCell ref="A20:C20"/>
    <mergeCell ref="D20:I20"/>
    <mergeCell ref="D10:I10"/>
    <mergeCell ref="A12:J12"/>
    <mergeCell ref="A9:J9"/>
    <mergeCell ref="A11:J11"/>
    <mergeCell ref="A13:C13"/>
    <mergeCell ref="A26:C26"/>
    <mergeCell ref="A27:C27"/>
    <mergeCell ref="D26:G26"/>
    <mergeCell ref="H27:J27"/>
    <mergeCell ref="D27:G27"/>
    <mergeCell ref="H25:J25"/>
    <mergeCell ref="H26:J26"/>
    <mergeCell ref="A28:J28"/>
    <mergeCell ref="A22:J22"/>
    <mergeCell ref="A10:C10"/>
    <mergeCell ref="A21:C21"/>
    <mergeCell ref="A24:C24"/>
    <mergeCell ref="A25:C25"/>
    <mergeCell ref="D21:J21"/>
    <mergeCell ref="D13:I13"/>
    <mergeCell ref="D14:I14"/>
    <mergeCell ref="D15:I15"/>
    <mergeCell ref="D16:I16"/>
    <mergeCell ref="D17:I17"/>
    <mergeCell ref="D18:I18"/>
    <mergeCell ref="D19:I19"/>
  </mergeCells>
  <pageMargins left="0.70866141732283472" right="0.70866141732283472" top="0.74803149606299213" bottom="0.74803149606299213" header="0.31496062992125984" footer="0.31496062992125984"/>
  <pageSetup scale="82"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B44"/>
  <sheetViews>
    <sheetView showGridLines="0" topLeftCell="A30" zoomScale="70" zoomScaleNormal="70" workbookViewId="0">
      <selection activeCell="F30" sqref="F30"/>
    </sheetView>
  </sheetViews>
  <sheetFormatPr baseColWidth="10" defaultColWidth="11.44140625" defaultRowHeight="13.8" x14ac:dyDescent="0.25"/>
  <cols>
    <col min="1" max="1" width="6.88671875" style="1" customWidth="1"/>
    <col min="2" max="2" width="7.44140625" style="1" customWidth="1"/>
    <col min="3" max="3" width="44.33203125" style="1" customWidth="1"/>
    <col min="4" max="4" width="34.6640625" style="1" customWidth="1"/>
    <col min="5" max="5" width="44.6640625" style="1" hidden="1" customWidth="1"/>
    <col min="6" max="8" width="7.44140625" style="2" customWidth="1"/>
    <col min="9" max="9" width="44.44140625" style="1" customWidth="1"/>
    <col min="10" max="11" width="14" style="2" hidden="1" customWidth="1"/>
    <col min="12" max="12" width="13.109375" style="2" hidden="1" customWidth="1"/>
    <col min="13" max="13" width="11.44140625" style="2" customWidth="1"/>
    <col min="14" max="14" width="11.44140625" style="1"/>
    <col min="15" max="15" width="18.44140625" style="1" hidden="1" customWidth="1"/>
    <col min="16" max="16384" width="11.44140625" style="1"/>
  </cols>
  <sheetData>
    <row r="1" spans="1:54" x14ac:dyDescent="0.25">
      <c r="BB1" s="1" t="s">
        <v>102</v>
      </c>
    </row>
    <row r="2" spans="1:54" x14ac:dyDescent="0.25">
      <c r="BB2" s="1">
        <v>0</v>
      </c>
    </row>
    <row r="4" spans="1:54" x14ac:dyDescent="0.25">
      <c r="BB4" s="1">
        <v>1</v>
      </c>
    </row>
    <row r="5" spans="1:54" ht="31.5" customHeight="1" x14ac:dyDescent="0.25">
      <c r="A5" s="193" t="s">
        <v>185</v>
      </c>
      <c r="B5" s="194"/>
      <c r="C5" s="194"/>
      <c r="D5" s="194"/>
      <c r="E5" s="194"/>
      <c r="F5" s="194"/>
      <c r="G5" s="194"/>
      <c r="H5" s="194"/>
      <c r="I5" s="194"/>
      <c r="J5" s="194"/>
      <c r="K5" s="194"/>
      <c r="L5" s="194"/>
      <c r="M5" s="194"/>
      <c r="N5" s="194"/>
      <c r="BB5" s="1">
        <v>2</v>
      </c>
    </row>
    <row r="6" spans="1:54" ht="24" customHeight="1" x14ac:dyDescent="0.25">
      <c r="A6" s="195" t="s">
        <v>34</v>
      </c>
      <c r="B6" s="195"/>
      <c r="C6" s="195"/>
      <c r="D6" s="195"/>
      <c r="E6" s="195"/>
      <c r="F6" s="195"/>
      <c r="G6" s="195"/>
      <c r="H6" s="195"/>
      <c r="I6" s="195"/>
      <c r="J6" s="195"/>
      <c r="K6" s="195"/>
      <c r="L6" s="195"/>
      <c r="M6" s="195"/>
      <c r="N6" s="195"/>
    </row>
    <row r="7" spans="1:54" ht="38.25" customHeight="1" x14ac:dyDescent="0.25">
      <c r="A7" s="206" t="s">
        <v>89</v>
      </c>
      <c r="B7" s="207"/>
      <c r="C7" s="207"/>
      <c r="D7" s="207"/>
      <c r="E7" s="207"/>
      <c r="F7" s="207"/>
      <c r="G7" s="207"/>
      <c r="H7" s="207"/>
      <c r="I7" s="207"/>
      <c r="J7" s="207"/>
      <c r="K7" s="207"/>
      <c r="L7" s="207"/>
      <c r="M7" s="207"/>
      <c r="N7" s="207"/>
    </row>
    <row r="8" spans="1:54" ht="15.6" x14ac:dyDescent="0.25">
      <c r="A8" s="203" t="s">
        <v>35</v>
      </c>
      <c r="B8" s="203" t="s">
        <v>116</v>
      </c>
      <c r="C8" s="203" t="s">
        <v>36</v>
      </c>
      <c r="D8" s="203" t="s">
        <v>37</v>
      </c>
      <c r="E8" s="203" t="s">
        <v>38</v>
      </c>
      <c r="F8" s="204" t="s">
        <v>90</v>
      </c>
      <c r="G8" s="204"/>
      <c r="H8" s="204"/>
      <c r="I8" s="205" t="s">
        <v>0</v>
      </c>
      <c r="J8" s="196" t="s">
        <v>120</v>
      </c>
      <c r="K8" s="197"/>
      <c r="L8" s="198"/>
      <c r="M8" s="199" t="s">
        <v>94</v>
      </c>
      <c r="N8" s="200"/>
    </row>
    <row r="9" spans="1:54" ht="15.6" x14ac:dyDescent="0.25">
      <c r="A9" s="203"/>
      <c r="B9" s="203"/>
      <c r="C9" s="203"/>
      <c r="D9" s="203"/>
      <c r="E9" s="203"/>
      <c r="F9" s="14" t="s">
        <v>39</v>
      </c>
      <c r="G9" s="14" t="s">
        <v>40</v>
      </c>
      <c r="H9" s="14" t="s">
        <v>41</v>
      </c>
      <c r="I9" s="205"/>
      <c r="J9" s="3" t="s">
        <v>118</v>
      </c>
      <c r="K9" s="3" t="s">
        <v>121</v>
      </c>
      <c r="L9" s="3" t="s">
        <v>119</v>
      </c>
      <c r="M9" s="201"/>
      <c r="N9" s="202"/>
    </row>
    <row r="10" spans="1:54" ht="162" customHeight="1" x14ac:dyDescent="0.25">
      <c r="A10" s="137" t="s">
        <v>42</v>
      </c>
      <c r="B10" s="137" t="s">
        <v>115</v>
      </c>
      <c r="C10" s="138" t="s">
        <v>363</v>
      </c>
      <c r="D10" s="139" t="s">
        <v>364</v>
      </c>
      <c r="E10" s="85" t="s">
        <v>365</v>
      </c>
      <c r="F10" s="7"/>
      <c r="G10" s="8"/>
      <c r="H10" s="8"/>
      <c r="I10" s="9"/>
      <c r="J10" s="32">
        <v>1</v>
      </c>
      <c r="K10" s="4">
        <v>3</v>
      </c>
      <c r="L10" s="4">
        <f>+K10*J10</f>
        <v>3</v>
      </c>
      <c r="M10" s="97" t="str">
        <f>+IF(H10="x",1,IF(G10="x",0,IF(F10="x",1,"")))</f>
        <v/>
      </c>
      <c r="N10" s="4" t="str">
        <f>IFERROR(+M10*K10,"")</f>
        <v/>
      </c>
      <c r="O10" s="91" t="b">
        <f>OR(F10="X",G10="X",H10="X")</f>
        <v>0</v>
      </c>
    </row>
    <row r="11" spans="1:54" ht="89.4" customHeight="1" x14ac:dyDescent="0.25">
      <c r="A11" s="137" t="s">
        <v>43</v>
      </c>
      <c r="B11" s="137" t="s">
        <v>115</v>
      </c>
      <c r="C11" s="138" t="s">
        <v>272</v>
      </c>
      <c r="D11" s="138" t="s">
        <v>223</v>
      </c>
      <c r="E11" s="85" t="s">
        <v>309</v>
      </c>
      <c r="F11" s="7"/>
      <c r="G11" s="8"/>
      <c r="H11" s="8"/>
      <c r="I11" s="9"/>
      <c r="J11" s="32">
        <v>1</v>
      </c>
      <c r="K11" s="4">
        <v>3</v>
      </c>
      <c r="L11" s="4">
        <f t="shared" ref="L11:L32" si="0">+K11*J11</f>
        <v>3</v>
      </c>
      <c r="M11" s="97" t="str">
        <f t="shared" ref="M11:M32" si="1">+IF(H11="x",1,IF(G11="x",0,IF(F11="x",1,"")))</f>
        <v/>
      </c>
      <c r="N11" s="4" t="str">
        <f t="shared" ref="N11:N32" si="2">IFERROR(+M11*K11,"")</f>
        <v/>
      </c>
      <c r="O11" s="91" t="b">
        <f t="shared" ref="O11:O32" si="3">OR(F11="X",G11="X",H11="X")</f>
        <v>0</v>
      </c>
    </row>
    <row r="12" spans="1:54" ht="69" x14ac:dyDescent="0.25">
      <c r="A12" s="137" t="s">
        <v>44</v>
      </c>
      <c r="B12" s="137" t="s">
        <v>115</v>
      </c>
      <c r="C12" s="138" t="s">
        <v>200</v>
      </c>
      <c r="D12" s="138" t="s">
        <v>201</v>
      </c>
      <c r="E12" s="85" t="s">
        <v>224</v>
      </c>
      <c r="F12" s="7"/>
      <c r="G12" s="8"/>
      <c r="H12" s="8"/>
      <c r="I12" s="9"/>
      <c r="J12" s="32">
        <v>1</v>
      </c>
      <c r="K12" s="4">
        <v>3</v>
      </c>
      <c r="L12" s="4">
        <f t="shared" si="0"/>
        <v>3</v>
      </c>
      <c r="M12" s="97" t="str">
        <f t="shared" si="1"/>
        <v/>
      </c>
      <c r="N12" s="4" t="str">
        <f t="shared" si="2"/>
        <v/>
      </c>
      <c r="O12" s="91" t="b">
        <f t="shared" si="3"/>
        <v>0</v>
      </c>
    </row>
    <row r="13" spans="1:54" ht="124.2" x14ac:dyDescent="0.25">
      <c r="A13" s="137" t="s">
        <v>45</v>
      </c>
      <c r="B13" s="137" t="s">
        <v>115</v>
      </c>
      <c r="C13" s="138" t="s">
        <v>366</v>
      </c>
      <c r="D13" s="138" t="s">
        <v>225</v>
      </c>
      <c r="E13" s="85" t="s">
        <v>192</v>
      </c>
      <c r="F13" s="7"/>
      <c r="G13" s="8"/>
      <c r="H13" s="8"/>
      <c r="I13" s="11"/>
      <c r="J13" s="32">
        <v>1</v>
      </c>
      <c r="K13" s="4">
        <v>3</v>
      </c>
      <c r="L13" s="4">
        <f t="shared" si="0"/>
        <v>3</v>
      </c>
      <c r="M13" s="97" t="str">
        <f t="shared" si="1"/>
        <v/>
      </c>
      <c r="N13" s="4" t="str">
        <f t="shared" si="2"/>
        <v/>
      </c>
      <c r="O13" s="91" t="b">
        <f t="shared" si="3"/>
        <v>0</v>
      </c>
    </row>
    <row r="14" spans="1:54" ht="102" customHeight="1" x14ac:dyDescent="0.25">
      <c r="A14" s="137" t="s">
        <v>46</v>
      </c>
      <c r="B14" s="137" t="s">
        <v>115</v>
      </c>
      <c r="C14" s="138" t="s">
        <v>202</v>
      </c>
      <c r="D14" s="138" t="s">
        <v>203</v>
      </c>
      <c r="E14" s="85" t="s">
        <v>230</v>
      </c>
      <c r="F14" s="7"/>
      <c r="G14" s="8"/>
      <c r="H14" s="8"/>
      <c r="I14" s="9"/>
      <c r="J14" s="32">
        <v>1</v>
      </c>
      <c r="K14" s="4">
        <v>3</v>
      </c>
      <c r="L14" s="4">
        <f t="shared" si="0"/>
        <v>3</v>
      </c>
      <c r="M14" s="97" t="str">
        <f t="shared" si="1"/>
        <v/>
      </c>
      <c r="N14" s="4" t="str">
        <f t="shared" si="2"/>
        <v/>
      </c>
      <c r="O14" s="91" t="b">
        <f t="shared" si="3"/>
        <v>0</v>
      </c>
    </row>
    <row r="15" spans="1:54" ht="124.2" x14ac:dyDescent="0.25">
      <c r="A15" s="137" t="s">
        <v>47</v>
      </c>
      <c r="B15" s="137" t="s">
        <v>115</v>
      </c>
      <c r="C15" s="138" t="s">
        <v>204</v>
      </c>
      <c r="D15" s="138" t="s">
        <v>205</v>
      </c>
      <c r="E15" s="85" t="s">
        <v>350</v>
      </c>
      <c r="F15" s="7"/>
      <c r="G15" s="8"/>
      <c r="H15" s="8"/>
      <c r="I15" s="13"/>
      <c r="J15" s="32">
        <v>1</v>
      </c>
      <c r="K15" s="4">
        <v>3</v>
      </c>
      <c r="L15" s="4">
        <f t="shared" si="0"/>
        <v>3</v>
      </c>
      <c r="M15" s="97" t="str">
        <f t="shared" si="1"/>
        <v/>
      </c>
      <c r="N15" s="4" t="str">
        <f t="shared" si="2"/>
        <v/>
      </c>
      <c r="O15" s="91" t="b">
        <f t="shared" si="3"/>
        <v>0</v>
      </c>
    </row>
    <row r="16" spans="1:54" ht="124.2" x14ac:dyDescent="0.25">
      <c r="A16" s="137" t="s">
        <v>48</v>
      </c>
      <c r="B16" s="137" t="s">
        <v>115</v>
      </c>
      <c r="C16" s="138" t="s">
        <v>349</v>
      </c>
      <c r="D16" s="138" t="s">
        <v>154</v>
      </c>
      <c r="E16" s="85" t="s">
        <v>206</v>
      </c>
      <c r="F16" s="7"/>
      <c r="G16" s="8"/>
      <c r="H16" s="8"/>
      <c r="I16" s="13"/>
      <c r="J16" s="32">
        <v>1</v>
      </c>
      <c r="K16" s="4">
        <v>3</v>
      </c>
      <c r="L16" s="4">
        <f t="shared" si="0"/>
        <v>3</v>
      </c>
      <c r="M16" s="97" t="str">
        <f t="shared" si="1"/>
        <v/>
      </c>
      <c r="N16" s="4" t="str">
        <f t="shared" si="2"/>
        <v/>
      </c>
      <c r="O16" s="91" t="b">
        <f t="shared" si="3"/>
        <v>0</v>
      </c>
    </row>
    <row r="17" spans="1:15" ht="80.400000000000006" customHeight="1" x14ac:dyDescent="0.25">
      <c r="A17" s="137" t="s">
        <v>49</v>
      </c>
      <c r="B17" s="137" t="s">
        <v>115</v>
      </c>
      <c r="C17" s="140" t="s">
        <v>208</v>
      </c>
      <c r="D17" s="140" t="s">
        <v>207</v>
      </c>
      <c r="E17" s="83" t="s">
        <v>231</v>
      </c>
      <c r="F17" s="7"/>
      <c r="G17" s="8"/>
      <c r="H17" s="8"/>
      <c r="I17" s="12"/>
      <c r="J17" s="32">
        <v>1</v>
      </c>
      <c r="K17" s="4">
        <v>3</v>
      </c>
      <c r="L17" s="4">
        <f t="shared" si="0"/>
        <v>3</v>
      </c>
      <c r="M17" s="97" t="str">
        <f t="shared" si="1"/>
        <v/>
      </c>
      <c r="N17" s="4" t="str">
        <f t="shared" si="2"/>
        <v/>
      </c>
      <c r="O17" s="91" t="b">
        <f t="shared" si="3"/>
        <v>0</v>
      </c>
    </row>
    <row r="18" spans="1:15" ht="130.5" customHeight="1" x14ac:dyDescent="0.25">
      <c r="A18" s="137" t="s">
        <v>95</v>
      </c>
      <c r="B18" s="137" t="s">
        <v>117</v>
      </c>
      <c r="C18" s="141" t="s">
        <v>197</v>
      </c>
      <c r="D18" s="138" t="s">
        <v>310</v>
      </c>
      <c r="E18" s="105" t="s">
        <v>157</v>
      </c>
      <c r="F18" s="7"/>
      <c r="G18" s="8"/>
      <c r="H18" s="8"/>
      <c r="I18" s="13"/>
      <c r="J18" s="32">
        <v>1</v>
      </c>
      <c r="K18" s="4">
        <v>2</v>
      </c>
      <c r="L18" s="4">
        <f t="shared" si="0"/>
        <v>2</v>
      </c>
      <c r="M18" s="97" t="str">
        <f t="shared" si="1"/>
        <v/>
      </c>
      <c r="N18" s="4" t="str">
        <f t="shared" si="2"/>
        <v/>
      </c>
      <c r="O18" s="91" t="b">
        <f t="shared" si="3"/>
        <v>0</v>
      </c>
    </row>
    <row r="19" spans="1:15" ht="139.5" customHeight="1" x14ac:dyDescent="0.25">
      <c r="A19" s="137" t="s">
        <v>50</v>
      </c>
      <c r="B19" s="137" t="s">
        <v>115</v>
      </c>
      <c r="C19" s="140" t="s">
        <v>211</v>
      </c>
      <c r="D19" s="140" t="s">
        <v>1</v>
      </c>
      <c r="E19" s="83" t="s">
        <v>158</v>
      </c>
      <c r="F19" s="7"/>
      <c r="G19" s="8"/>
      <c r="H19" s="8"/>
      <c r="I19" s="12"/>
      <c r="J19" s="32">
        <v>1</v>
      </c>
      <c r="K19" s="4">
        <v>3</v>
      </c>
      <c r="L19" s="4">
        <f t="shared" si="0"/>
        <v>3</v>
      </c>
      <c r="M19" s="97" t="str">
        <f t="shared" si="1"/>
        <v/>
      </c>
      <c r="N19" s="4" t="str">
        <f t="shared" si="2"/>
        <v/>
      </c>
      <c r="O19" s="91" t="b">
        <f t="shared" si="3"/>
        <v>0</v>
      </c>
    </row>
    <row r="20" spans="1:15" ht="115.5" customHeight="1" x14ac:dyDescent="0.25">
      <c r="A20" s="137" t="s">
        <v>51</v>
      </c>
      <c r="B20" s="137" t="s">
        <v>115</v>
      </c>
      <c r="C20" s="140" t="s">
        <v>213</v>
      </c>
      <c r="D20" s="140" t="s">
        <v>199</v>
      </c>
      <c r="E20" s="83" t="s">
        <v>212</v>
      </c>
      <c r="F20" s="7"/>
      <c r="G20" s="8"/>
      <c r="H20" s="8"/>
      <c r="I20" s="12"/>
      <c r="J20" s="32">
        <v>1</v>
      </c>
      <c r="K20" s="4">
        <v>3</v>
      </c>
      <c r="L20" s="4">
        <f t="shared" si="0"/>
        <v>3</v>
      </c>
      <c r="M20" s="97" t="str">
        <f t="shared" si="1"/>
        <v/>
      </c>
      <c r="N20" s="4" t="str">
        <f t="shared" si="2"/>
        <v/>
      </c>
      <c r="O20" s="91" t="b">
        <f t="shared" si="3"/>
        <v>0</v>
      </c>
    </row>
    <row r="21" spans="1:15" ht="96.75" customHeight="1" x14ac:dyDescent="0.25">
      <c r="A21" s="137" t="s">
        <v>52</v>
      </c>
      <c r="B21" s="137" t="s">
        <v>115</v>
      </c>
      <c r="C21" s="138" t="s">
        <v>114</v>
      </c>
      <c r="D21" s="138" t="s">
        <v>159</v>
      </c>
      <c r="E21" s="85" t="s">
        <v>215</v>
      </c>
      <c r="F21" s="7"/>
      <c r="G21" s="8"/>
      <c r="H21" s="8"/>
      <c r="I21" s="13"/>
      <c r="J21" s="32">
        <v>1</v>
      </c>
      <c r="K21" s="4">
        <v>3</v>
      </c>
      <c r="L21" s="4">
        <f t="shared" si="0"/>
        <v>3</v>
      </c>
      <c r="M21" s="97" t="str">
        <f t="shared" si="1"/>
        <v/>
      </c>
      <c r="N21" s="4" t="str">
        <f t="shared" si="2"/>
        <v/>
      </c>
      <c r="O21" s="91" t="b">
        <f t="shared" si="3"/>
        <v>0</v>
      </c>
    </row>
    <row r="22" spans="1:15" ht="136.5" customHeight="1" x14ac:dyDescent="0.25">
      <c r="A22" s="137" t="s">
        <v>53</v>
      </c>
      <c r="B22" s="137" t="s">
        <v>117</v>
      </c>
      <c r="C22" s="138" t="s">
        <v>216</v>
      </c>
      <c r="D22" s="138" t="s">
        <v>96</v>
      </c>
      <c r="E22" s="85" t="s">
        <v>311</v>
      </c>
      <c r="F22" s="7"/>
      <c r="G22" s="8"/>
      <c r="H22" s="8"/>
      <c r="I22" s="10"/>
      <c r="J22" s="32">
        <v>1</v>
      </c>
      <c r="K22" s="4">
        <v>2</v>
      </c>
      <c r="L22" s="4">
        <f t="shared" si="0"/>
        <v>2</v>
      </c>
      <c r="M22" s="97" t="str">
        <f t="shared" si="1"/>
        <v/>
      </c>
      <c r="N22" s="4" t="str">
        <f t="shared" si="2"/>
        <v/>
      </c>
      <c r="O22" s="91" t="b">
        <f t="shared" si="3"/>
        <v>0</v>
      </c>
    </row>
    <row r="23" spans="1:15" ht="204" customHeight="1" x14ac:dyDescent="0.25">
      <c r="A23" s="137" t="s">
        <v>54</v>
      </c>
      <c r="B23" s="137" t="s">
        <v>117</v>
      </c>
      <c r="C23" s="140" t="s">
        <v>217</v>
      </c>
      <c r="D23" s="140" t="s">
        <v>161</v>
      </c>
      <c r="E23" s="83" t="s">
        <v>218</v>
      </c>
      <c r="F23" s="7"/>
      <c r="G23" s="8"/>
      <c r="H23" s="8"/>
      <c r="I23" s="10"/>
      <c r="J23" s="32">
        <v>1</v>
      </c>
      <c r="K23" s="4">
        <v>2</v>
      </c>
      <c r="L23" s="4">
        <f t="shared" si="0"/>
        <v>2</v>
      </c>
      <c r="M23" s="97" t="str">
        <f t="shared" si="1"/>
        <v/>
      </c>
      <c r="N23" s="4" t="str">
        <f t="shared" si="2"/>
        <v/>
      </c>
      <c r="O23" s="91" t="b">
        <f t="shared" si="3"/>
        <v>0</v>
      </c>
    </row>
    <row r="24" spans="1:15" ht="204" customHeight="1" x14ac:dyDescent="0.25">
      <c r="A24" s="137" t="s">
        <v>55</v>
      </c>
      <c r="B24" s="137" t="s">
        <v>115</v>
      </c>
      <c r="C24" s="142" t="s">
        <v>198</v>
      </c>
      <c r="D24" s="142" t="s">
        <v>2</v>
      </c>
      <c r="E24" s="99" t="s">
        <v>312</v>
      </c>
      <c r="F24" s="7"/>
      <c r="G24" s="8"/>
      <c r="H24" s="8"/>
      <c r="I24" s="10"/>
      <c r="J24" s="32">
        <v>1</v>
      </c>
      <c r="K24" s="4">
        <v>3</v>
      </c>
      <c r="L24" s="4">
        <f t="shared" si="0"/>
        <v>3</v>
      </c>
      <c r="M24" s="97" t="str">
        <f t="shared" si="1"/>
        <v/>
      </c>
      <c r="N24" s="4" t="str">
        <f t="shared" si="2"/>
        <v/>
      </c>
      <c r="O24" s="91" t="b">
        <f t="shared" si="3"/>
        <v>0</v>
      </c>
    </row>
    <row r="25" spans="1:15" ht="78" customHeight="1" x14ac:dyDescent="0.25">
      <c r="A25" s="137" t="s">
        <v>56</v>
      </c>
      <c r="B25" s="143" t="s">
        <v>115</v>
      </c>
      <c r="C25" s="138" t="s">
        <v>87</v>
      </c>
      <c r="D25" s="138" t="s">
        <v>100</v>
      </c>
      <c r="E25" s="85" t="s">
        <v>337</v>
      </c>
      <c r="F25" s="7"/>
      <c r="G25" s="8"/>
      <c r="H25" s="8"/>
      <c r="I25" s="10"/>
      <c r="J25" s="32">
        <v>1</v>
      </c>
      <c r="K25" s="4">
        <v>3</v>
      </c>
      <c r="L25" s="4">
        <f t="shared" si="0"/>
        <v>3</v>
      </c>
      <c r="M25" s="97" t="str">
        <f t="shared" si="1"/>
        <v/>
      </c>
      <c r="N25" s="4" t="str">
        <f t="shared" si="2"/>
        <v/>
      </c>
      <c r="O25" s="91" t="b">
        <f t="shared" si="3"/>
        <v>0</v>
      </c>
    </row>
    <row r="26" spans="1:15" ht="155.25" customHeight="1" x14ac:dyDescent="0.25">
      <c r="A26" s="137" t="s">
        <v>57</v>
      </c>
      <c r="B26" s="137" t="s">
        <v>115</v>
      </c>
      <c r="C26" s="138" t="s">
        <v>313</v>
      </c>
      <c r="D26" s="138" t="s">
        <v>155</v>
      </c>
      <c r="E26" s="85" t="s">
        <v>156</v>
      </c>
      <c r="F26" s="7"/>
      <c r="G26" s="8"/>
      <c r="H26" s="8"/>
      <c r="I26" s="10"/>
      <c r="J26" s="32">
        <v>1</v>
      </c>
      <c r="K26" s="4">
        <v>3</v>
      </c>
      <c r="L26" s="4">
        <f t="shared" si="0"/>
        <v>3</v>
      </c>
      <c r="M26" s="97" t="str">
        <f t="shared" si="1"/>
        <v/>
      </c>
      <c r="N26" s="4" t="str">
        <f t="shared" si="2"/>
        <v/>
      </c>
      <c r="O26" s="91" t="b">
        <f t="shared" si="3"/>
        <v>0</v>
      </c>
    </row>
    <row r="27" spans="1:15" ht="138" x14ac:dyDescent="0.25">
      <c r="A27" s="137" t="s">
        <v>160</v>
      </c>
      <c r="B27" s="137" t="s">
        <v>115</v>
      </c>
      <c r="C27" s="138" t="s">
        <v>314</v>
      </c>
      <c r="D27" s="138" t="s">
        <v>209</v>
      </c>
      <c r="E27" s="85" t="s">
        <v>214</v>
      </c>
      <c r="F27" s="7"/>
      <c r="G27" s="8"/>
      <c r="H27" s="8"/>
      <c r="I27" s="10"/>
      <c r="J27" s="32">
        <v>1</v>
      </c>
      <c r="K27" s="4">
        <v>3</v>
      </c>
      <c r="L27" s="4">
        <f t="shared" si="0"/>
        <v>3</v>
      </c>
      <c r="M27" s="97" t="str">
        <f t="shared" si="1"/>
        <v/>
      </c>
      <c r="N27" s="4" t="str">
        <f t="shared" si="2"/>
        <v/>
      </c>
      <c r="O27" s="91" t="b">
        <f t="shared" si="3"/>
        <v>0</v>
      </c>
    </row>
    <row r="28" spans="1:15" ht="124.2" x14ac:dyDescent="0.25">
      <c r="A28" s="137" t="s">
        <v>162</v>
      </c>
      <c r="B28" s="137" t="s">
        <v>115</v>
      </c>
      <c r="C28" s="138" t="s">
        <v>315</v>
      </c>
      <c r="D28" s="138" t="s">
        <v>210</v>
      </c>
      <c r="E28" s="85" t="s">
        <v>397</v>
      </c>
      <c r="F28" s="7"/>
      <c r="G28" s="8"/>
      <c r="H28" s="8"/>
      <c r="I28" s="10"/>
      <c r="J28" s="32">
        <v>1</v>
      </c>
      <c r="K28" s="4">
        <v>3</v>
      </c>
      <c r="L28" s="4">
        <f t="shared" si="0"/>
        <v>3</v>
      </c>
      <c r="M28" s="97" t="str">
        <f t="shared" si="1"/>
        <v/>
      </c>
      <c r="N28" s="4" t="str">
        <f t="shared" si="2"/>
        <v/>
      </c>
      <c r="O28" s="91" t="b">
        <f t="shared" si="3"/>
        <v>0</v>
      </c>
    </row>
    <row r="29" spans="1:15" ht="214.5" customHeight="1" x14ac:dyDescent="0.25">
      <c r="A29" s="137" t="s">
        <v>163</v>
      </c>
      <c r="B29" s="137" t="s">
        <v>115</v>
      </c>
      <c r="C29" s="138" t="s">
        <v>316</v>
      </c>
      <c r="D29" s="138" t="s">
        <v>221</v>
      </c>
      <c r="E29" s="86" t="s">
        <v>222</v>
      </c>
      <c r="F29" s="7"/>
      <c r="G29" s="8"/>
      <c r="H29" s="8"/>
      <c r="I29" s="10"/>
      <c r="J29" s="32">
        <v>1</v>
      </c>
      <c r="K29" s="4">
        <v>3</v>
      </c>
      <c r="L29" s="4">
        <f t="shared" si="0"/>
        <v>3</v>
      </c>
      <c r="M29" s="97" t="str">
        <f t="shared" si="1"/>
        <v/>
      </c>
      <c r="N29" s="4" t="str">
        <f t="shared" si="2"/>
        <v/>
      </c>
      <c r="O29" s="91" t="b">
        <f t="shared" si="3"/>
        <v>0</v>
      </c>
    </row>
    <row r="30" spans="1:15" ht="157.94999999999999" customHeight="1" x14ac:dyDescent="0.25">
      <c r="A30" s="137" t="s">
        <v>232</v>
      </c>
      <c r="B30" s="137" t="s">
        <v>115</v>
      </c>
      <c r="C30" s="138" t="s">
        <v>317</v>
      </c>
      <c r="D30" s="138" t="s">
        <v>428</v>
      </c>
      <c r="E30" s="85" t="s">
        <v>318</v>
      </c>
      <c r="F30" s="7"/>
      <c r="G30" s="8"/>
      <c r="H30" s="8"/>
      <c r="I30" s="10"/>
      <c r="J30" s="32">
        <v>1</v>
      </c>
      <c r="K30" s="4">
        <v>3</v>
      </c>
      <c r="L30" s="4">
        <f t="shared" si="0"/>
        <v>3</v>
      </c>
      <c r="M30" s="97" t="str">
        <f t="shared" si="1"/>
        <v/>
      </c>
      <c r="N30" s="4" t="str">
        <f t="shared" si="2"/>
        <v/>
      </c>
      <c r="O30" s="91" t="b">
        <f t="shared" si="3"/>
        <v>0</v>
      </c>
    </row>
    <row r="31" spans="1:15" ht="110.4" x14ac:dyDescent="0.25">
      <c r="A31" s="137" t="s">
        <v>233</v>
      </c>
      <c r="B31" s="137" t="s">
        <v>115</v>
      </c>
      <c r="C31" s="138" t="s">
        <v>226</v>
      </c>
      <c r="D31" s="138" t="s">
        <v>227</v>
      </c>
      <c r="E31" s="85" t="s">
        <v>228</v>
      </c>
      <c r="F31" s="7"/>
      <c r="G31" s="8"/>
      <c r="H31" s="8"/>
      <c r="I31" s="10"/>
      <c r="J31" s="32">
        <v>1</v>
      </c>
      <c r="K31" s="4">
        <v>3</v>
      </c>
      <c r="L31" s="4">
        <f t="shared" si="0"/>
        <v>3</v>
      </c>
      <c r="M31" s="97" t="str">
        <f t="shared" si="1"/>
        <v/>
      </c>
      <c r="N31" s="4" t="str">
        <f t="shared" si="2"/>
        <v/>
      </c>
      <c r="O31" s="91" t="b">
        <f t="shared" si="3"/>
        <v>0</v>
      </c>
    </row>
    <row r="32" spans="1:15" ht="71.25" customHeight="1" x14ac:dyDescent="0.25">
      <c r="A32" s="137" t="s">
        <v>234</v>
      </c>
      <c r="B32" s="144" t="s">
        <v>115</v>
      </c>
      <c r="C32" s="145" t="s">
        <v>220</v>
      </c>
      <c r="D32" s="145" t="s">
        <v>219</v>
      </c>
      <c r="E32" s="105" t="s">
        <v>229</v>
      </c>
      <c r="F32" s="7"/>
      <c r="G32" s="8"/>
      <c r="H32" s="8"/>
      <c r="I32" s="10"/>
      <c r="J32" s="32">
        <v>1</v>
      </c>
      <c r="K32" s="4">
        <v>3</v>
      </c>
      <c r="L32" s="4">
        <f t="shared" si="0"/>
        <v>3</v>
      </c>
      <c r="M32" s="97" t="str">
        <f t="shared" si="1"/>
        <v/>
      </c>
      <c r="N32" s="4" t="str">
        <f t="shared" si="2"/>
        <v/>
      </c>
      <c r="O32" s="91" t="b">
        <f t="shared" si="3"/>
        <v>0</v>
      </c>
    </row>
    <row r="33" spans="3:14" ht="15.75" hidden="1" customHeight="1" x14ac:dyDescent="0.25">
      <c r="C33" s="5"/>
      <c r="F33" s="1"/>
      <c r="G33" s="1"/>
      <c r="H33" s="1"/>
      <c r="I33" s="1" t="s">
        <v>125</v>
      </c>
      <c r="J33" s="1"/>
      <c r="K33" s="1"/>
      <c r="L33" s="1"/>
      <c r="M33" s="1">
        <f>SUMIF(O10:O32,"VERDADERO",J10:J32)</f>
        <v>0</v>
      </c>
      <c r="N33" s="1">
        <f>SUMIF(O10:O32,"VERDADERO",L10:L32)</f>
        <v>0</v>
      </c>
    </row>
    <row r="34" spans="3:14" hidden="1" x14ac:dyDescent="0.25">
      <c r="F34" s="1"/>
      <c r="G34" s="1"/>
      <c r="H34" s="1"/>
      <c r="I34" s="1" t="s">
        <v>122</v>
      </c>
      <c r="J34" s="1"/>
      <c r="K34" s="1"/>
      <c r="L34" s="1"/>
      <c r="M34" s="1"/>
    </row>
    <row r="35" spans="3:14" hidden="1" x14ac:dyDescent="0.25">
      <c r="F35" s="1"/>
      <c r="G35" s="1"/>
      <c r="H35" s="1"/>
      <c r="I35" s="1" t="s">
        <v>123</v>
      </c>
      <c r="J35" s="1"/>
      <c r="K35" s="1"/>
      <c r="L35" s="1"/>
      <c r="M35" s="1">
        <f>SUMIF(O10:O32,"VERDADERO",M10:M32)</f>
        <v>0</v>
      </c>
      <c r="N35" s="100">
        <f>SUMIF(O10:O32,"VERDADERO",N10:N32)</f>
        <v>0</v>
      </c>
    </row>
    <row r="36" spans="3:14" hidden="1" x14ac:dyDescent="0.25">
      <c r="F36" s="1"/>
      <c r="G36" s="1"/>
      <c r="H36" s="1"/>
      <c r="I36" s="1" t="s">
        <v>124</v>
      </c>
      <c r="J36" s="1"/>
      <c r="K36" s="1"/>
      <c r="L36" s="1"/>
      <c r="M36" s="6" t="e">
        <f>M35/M33</f>
        <v>#DIV/0!</v>
      </c>
      <c r="N36" s="6" t="e">
        <f>N35/N33</f>
        <v>#DIV/0!</v>
      </c>
    </row>
    <row r="37" spans="3:14" hidden="1" x14ac:dyDescent="0.25">
      <c r="F37" s="1"/>
      <c r="G37" s="1"/>
      <c r="H37" s="1"/>
      <c r="J37" s="1"/>
      <c r="K37" s="1"/>
      <c r="L37" s="1"/>
      <c r="M37" s="1"/>
    </row>
    <row r="38" spans="3:14" x14ac:dyDescent="0.25">
      <c r="F38" s="1"/>
      <c r="G38" s="1"/>
      <c r="H38" s="1"/>
      <c r="J38" s="1"/>
      <c r="K38" s="1"/>
      <c r="L38" s="1"/>
      <c r="M38" s="1"/>
    </row>
    <row r="39" spans="3:14" x14ac:dyDescent="0.25">
      <c r="F39" s="1"/>
      <c r="G39" s="1"/>
      <c r="H39" s="1"/>
      <c r="J39" s="1"/>
      <c r="K39" s="1"/>
      <c r="L39" s="1"/>
      <c r="M39" s="1"/>
    </row>
    <row r="40" spans="3:14" x14ac:dyDescent="0.25">
      <c r="F40" s="1"/>
      <c r="G40" s="1"/>
      <c r="H40" s="1"/>
      <c r="J40" s="1"/>
      <c r="K40" s="1"/>
      <c r="L40" s="1"/>
      <c r="M40" s="1"/>
    </row>
    <row r="41" spans="3:14" x14ac:dyDescent="0.25">
      <c r="F41" s="1"/>
      <c r="G41" s="1"/>
      <c r="H41" s="1"/>
      <c r="J41" s="1"/>
      <c r="K41" s="1"/>
      <c r="L41" s="1"/>
      <c r="M41" s="1"/>
    </row>
    <row r="42" spans="3:14" x14ac:dyDescent="0.25">
      <c r="F42" s="1"/>
      <c r="G42" s="1"/>
      <c r="H42" s="1"/>
      <c r="J42" s="1"/>
      <c r="K42" s="1"/>
      <c r="L42" s="1"/>
      <c r="M42" s="1"/>
    </row>
    <row r="43" spans="3:14" x14ac:dyDescent="0.25">
      <c r="F43" s="1"/>
      <c r="G43" s="1"/>
      <c r="H43" s="1"/>
      <c r="J43" s="1"/>
      <c r="K43" s="1"/>
      <c r="L43" s="1"/>
      <c r="M43" s="1"/>
    </row>
    <row r="44" spans="3:14" x14ac:dyDescent="0.25">
      <c r="J44" s="1"/>
      <c r="K44" s="1"/>
      <c r="L44" s="1"/>
      <c r="M44" s="1"/>
    </row>
  </sheetData>
  <sheetProtection algorithmName="SHA-512" hashValue="05RefBJ4Q0G2YuAv4myUC99n7fkKdOq2EVnqgpCocPyzMX7jB42esLAeR205hp/QCUvKRvPMeWxcAeQ7Q67Kzg==" saltValue="THoOVNmnwWtH7v4qBXA9Rg==" spinCount="100000" sheet="1" objects="1" scenarios="1" selectLockedCells="1"/>
  <mergeCells count="12">
    <mergeCell ref="A5:N5"/>
    <mergeCell ref="A6:N6"/>
    <mergeCell ref="J8:L8"/>
    <mergeCell ref="M8:N9"/>
    <mergeCell ref="E8:E9"/>
    <mergeCell ref="F8:H8"/>
    <mergeCell ref="D8:D9"/>
    <mergeCell ref="B8:B9"/>
    <mergeCell ref="I8:I9"/>
    <mergeCell ref="A7:N7"/>
    <mergeCell ref="A8:A9"/>
    <mergeCell ref="C8:C9"/>
  </mergeCells>
  <phoneticPr fontId="0" type="noConversion"/>
  <dataValidations count="1">
    <dataValidation type="list" allowBlank="1" showInputMessage="1" showErrorMessage="1" sqref="F10:H32">
      <formula1>$BB$1</formula1>
    </dataValidation>
  </dataValidations>
  <pageMargins left="0.23622047244094491" right="0.23622047244094491" top="0.19685039370078741" bottom="0.15748031496062992" header="0" footer="0.11811023622047245"/>
  <pageSetup scale="49" fitToHeight="0" orientation="landscape" r:id="rId1"/>
  <headerFooter>
    <oddFooter>&amp;C&amp;P de &amp;N</oddFooter>
  </headerFooter>
  <rowBreaks count="2" manualBreakCount="2">
    <brk id="14" max="13" man="1"/>
    <brk id="22" max="13" man="1"/>
  </rowBreaks>
  <colBreaks count="1" manualBreakCount="1">
    <brk id="14" max="2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BB25"/>
  <sheetViews>
    <sheetView showGridLines="0" topLeftCell="A19" zoomScale="70" zoomScaleNormal="70" zoomScaleSheetLayoutView="78" workbookViewId="0">
      <selection activeCell="F10" sqref="F10"/>
    </sheetView>
  </sheetViews>
  <sheetFormatPr baseColWidth="10" defaultColWidth="11.44140625" defaultRowHeight="13.8" x14ac:dyDescent="0.25"/>
  <cols>
    <col min="1" max="1" width="6.88671875" style="15" customWidth="1"/>
    <col min="2" max="2" width="8.109375" style="15" customWidth="1"/>
    <col min="3" max="3" width="44.44140625" style="15" customWidth="1"/>
    <col min="4" max="4" width="42.44140625" style="15" customWidth="1"/>
    <col min="5" max="5" width="45.6640625" style="15" hidden="1" customWidth="1"/>
    <col min="6" max="8" width="6.6640625" style="16" customWidth="1"/>
    <col min="9" max="9" width="56.44140625" style="17" customWidth="1"/>
    <col min="10" max="12" width="11.44140625" style="15" hidden="1" customWidth="1"/>
    <col min="13" max="13" width="11.44140625" style="15" customWidth="1"/>
    <col min="14" max="14" width="11.44140625" style="15"/>
    <col min="15" max="15" width="14.44140625" style="15" hidden="1" customWidth="1"/>
    <col min="16" max="16384" width="11.44140625" style="15"/>
  </cols>
  <sheetData>
    <row r="1" spans="1:54" x14ac:dyDescent="0.25">
      <c r="BB1" s="18" t="s">
        <v>102</v>
      </c>
    </row>
    <row r="2" spans="1:54" ht="16.5" customHeight="1" x14ac:dyDescent="0.25">
      <c r="BB2" s="19">
        <v>0</v>
      </c>
    </row>
    <row r="3" spans="1:54" ht="16.5" customHeight="1" x14ac:dyDescent="0.25">
      <c r="BB3" s="19"/>
    </row>
    <row r="4" spans="1:54" ht="18" customHeight="1" x14ac:dyDescent="0.25">
      <c r="BB4" s="19">
        <v>1</v>
      </c>
    </row>
    <row r="5" spans="1:54" ht="22.5" customHeight="1" x14ac:dyDescent="0.25">
      <c r="A5" s="208" t="s">
        <v>187</v>
      </c>
      <c r="B5" s="209"/>
      <c r="C5" s="209"/>
      <c r="D5" s="209"/>
      <c r="E5" s="209"/>
      <c r="F5" s="209"/>
      <c r="G5" s="209"/>
      <c r="H5" s="209"/>
      <c r="I5" s="209"/>
      <c r="J5" s="209"/>
      <c r="K5" s="209"/>
      <c r="L5" s="209"/>
      <c r="M5" s="209"/>
      <c r="N5" s="209"/>
      <c r="BB5" s="19">
        <v>2</v>
      </c>
    </row>
    <row r="6" spans="1:54" ht="24" customHeight="1" x14ac:dyDescent="0.25">
      <c r="A6" s="210" t="s">
        <v>58</v>
      </c>
      <c r="B6" s="210"/>
      <c r="C6" s="210"/>
      <c r="D6" s="210"/>
      <c r="E6" s="210"/>
      <c r="F6" s="210"/>
      <c r="G6" s="210"/>
      <c r="H6" s="210"/>
      <c r="I6" s="210"/>
      <c r="J6" s="210"/>
      <c r="K6" s="210"/>
      <c r="L6" s="210"/>
      <c r="M6" s="210"/>
      <c r="N6" s="210"/>
    </row>
    <row r="7" spans="1:54" ht="38.25" customHeight="1" x14ac:dyDescent="0.25">
      <c r="A7" s="211" t="s">
        <v>59</v>
      </c>
      <c r="B7" s="212"/>
      <c r="C7" s="212"/>
      <c r="D7" s="212"/>
      <c r="E7" s="212"/>
      <c r="F7" s="212"/>
      <c r="G7" s="212"/>
      <c r="H7" s="212"/>
      <c r="I7" s="212"/>
      <c r="J7" s="212"/>
      <c r="K7" s="212"/>
      <c r="L7" s="212"/>
      <c r="M7" s="212"/>
      <c r="N7" s="212"/>
    </row>
    <row r="8" spans="1:54" ht="17.399999999999999" x14ac:dyDescent="0.25">
      <c r="A8" s="216" t="s">
        <v>35</v>
      </c>
      <c r="B8" s="217" t="s">
        <v>116</v>
      </c>
      <c r="C8" s="216" t="s">
        <v>36</v>
      </c>
      <c r="D8" s="216" t="s">
        <v>37</v>
      </c>
      <c r="E8" s="216" t="s">
        <v>38</v>
      </c>
      <c r="F8" s="215" t="s">
        <v>90</v>
      </c>
      <c r="G8" s="215"/>
      <c r="H8" s="215"/>
      <c r="I8" s="213" t="s">
        <v>0</v>
      </c>
      <c r="J8" s="196" t="s">
        <v>120</v>
      </c>
      <c r="K8" s="197"/>
      <c r="L8" s="198"/>
      <c r="M8" s="199" t="s">
        <v>94</v>
      </c>
      <c r="N8" s="200"/>
    </row>
    <row r="9" spans="1:54" ht="17.399999999999999" x14ac:dyDescent="0.25">
      <c r="A9" s="216"/>
      <c r="B9" s="218"/>
      <c r="C9" s="216"/>
      <c r="D9" s="216"/>
      <c r="E9" s="216"/>
      <c r="F9" s="20" t="s">
        <v>39</v>
      </c>
      <c r="G9" s="20" t="s">
        <v>40</v>
      </c>
      <c r="H9" s="20" t="s">
        <v>41</v>
      </c>
      <c r="I9" s="214"/>
      <c r="J9" s="3" t="s">
        <v>118</v>
      </c>
      <c r="K9" s="3" t="s">
        <v>121</v>
      </c>
      <c r="L9" s="3" t="s">
        <v>119</v>
      </c>
      <c r="M9" s="201"/>
      <c r="N9" s="202"/>
    </row>
    <row r="10" spans="1:54" ht="96.75" customHeight="1" x14ac:dyDescent="0.25">
      <c r="A10" s="107" t="s">
        <v>60</v>
      </c>
      <c r="B10" s="107" t="s">
        <v>115</v>
      </c>
      <c r="C10" s="21" t="s">
        <v>367</v>
      </c>
      <c r="D10" s="21" t="s">
        <v>3</v>
      </c>
      <c r="E10" s="81" t="s">
        <v>235</v>
      </c>
      <c r="F10" s="25"/>
      <c r="G10" s="25"/>
      <c r="H10" s="25"/>
      <c r="I10" s="28"/>
      <c r="J10" s="22">
        <v>1</v>
      </c>
      <c r="K10" s="22">
        <v>3</v>
      </c>
      <c r="L10" s="22">
        <f>+K10*J10</f>
        <v>3</v>
      </c>
      <c r="M10" s="97" t="str">
        <f>+IF(H10="x",1,IF(G10="x",0,IF(F10="x",1,"")))</f>
        <v/>
      </c>
      <c r="N10" s="4" t="str">
        <f>IFERROR(+M10*K10,"")</f>
        <v/>
      </c>
      <c r="O10" s="15" t="b">
        <f>OR(F10="X",G10="X",H10="X")</f>
        <v>0</v>
      </c>
    </row>
    <row r="11" spans="1:54" ht="338.25" customHeight="1" x14ac:dyDescent="0.25">
      <c r="A11" s="107" t="s">
        <v>61</v>
      </c>
      <c r="B11" s="146" t="s">
        <v>115</v>
      </c>
      <c r="C11" s="147" t="s">
        <v>164</v>
      </c>
      <c r="D11" s="140" t="s">
        <v>319</v>
      </c>
      <c r="E11" s="83" t="s">
        <v>320</v>
      </c>
      <c r="F11" s="26"/>
      <c r="G11" s="26"/>
      <c r="H11" s="26"/>
      <c r="I11" s="28"/>
      <c r="J11" s="22">
        <v>1</v>
      </c>
      <c r="K11" s="22">
        <v>3</v>
      </c>
      <c r="L11" s="22">
        <f t="shared" ref="L11:L20" si="0">+K11*J11</f>
        <v>3</v>
      </c>
      <c r="M11" s="97" t="str">
        <f t="shared" ref="M11:M20" si="1">+IF(H11="x",1,IF(G11="x",0,IF(F11="x",1,"")))</f>
        <v/>
      </c>
      <c r="N11" s="4" t="str">
        <f t="shared" ref="N11:N20" si="2">IFERROR(+M11*K11,"")</f>
        <v/>
      </c>
      <c r="O11" s="15" t="b">
        <f t="shared" ref="O11:O20" si="3">OR(F11="X",G11="X",H11="X")</f>
        <v>0</v>
      </c>
    </row>
    <row r="12" spans="1:54" ht="159.75" customHeight="1" x14ac:dyDescent="0.25">
      <c r="A12" s="148" t="s">
        <v>62</v>
      </c>
      <c r="B12" s="148" t="s">
        <v>115</v>
      </c>
      <c r="C12" s="21" t="s">
        <v>97</v>
      </c>
      <c r="D12" s="21" t="s">
        <v>165</v>
      </c>
      <c r="E12" s="81" t="s">
        <v>321</v>
      </c>
      <c r="F12" s="25"/>
      <c r="G12" s="25"/>
      <c r="H12" s="25"/>
      <c r="I12" s="28"/>
      <c r="J12" s="22">
        <v>1</v>
      </c>
      <c r="K12" s="22">
        <v>3</v>
      </c>
      <c r="L12" s="22">
        <f t="shared" si="0"/>
        <v>3</v>
      </c>
      <c r="M12" s="97" t="str">
        <f t="shared" si="1"/>
        <v/>
      </c>
      <c r="N12" s="4" t="str">
        <f t="shared" si="2"/>
        <v/>
      </c>
      <c r="O12" s="15" t="b">
        <f t="shared" si="3"/>
        <v>0</v>
      </c>
    </row>
    <row r="13" spans="1:54" ht="315.75" customHeight="1" x14ac:dyDescent="0.25">
      <c r="A13" s="148">
        <v>2.4</v>
      </c>
      <c r="B13" s="149" t="s">
        <v>115</v>
      </c>
      <c r="C13" s="147" t="s">
        <v>195</v>
      </c>
      <c r="D13" s="147" t="s">
        <v>166</v>
      </c>
      <c r="E13" s="84" t="s">
        <v>322</v>
      </c>
      <c r="F13" s="25"/>
      <c r="G13" s="25"/>
      <c r="H13" s="25"/>
      <c r="I13" s="29"/>
      <c r="J13" s="22">
        <v>1</v>
      </c>
      <c r="K13" s="22">
        <v>3</v>
      </c>
      <c r="L13" s="22">
        <f t="shared" si="0"/>
        <v>3</v>
      </c>
      <c r="M13" s="97" t="str">
        <f t="shared" si="1"/>
        <v/>
      </c>
      <c r="N13" s="4" t="str">
        <f t="shared" si="2"/>
        <v/>
      </c>
      <c r="O13" s="15" t="b">
        <f t="shared" si="3"/>
        <v>0</v>
      </c>
    </row>
    <row r="14" spans="1:54" ht="174" customHeight="1" x14ac:dyDescent="0.25">
      <c r="A14" s="148">
        <v>2.5</v>
      </c>
      <c r="B14" s="149" t="s">
        <v>115</v>
      </c>
      <c r="C14" s="147" t="s">
        <v>368</v>
      </c>
      <c r="D14" s="147" t="s">
        <v>323</v>
      </c>
      <c r="E14" s="99" t="s">
        <v>369</v>
      </c>
      <c r="F14" s="25"/>
      <c r="G14" s="25"/>
      <c r="H14" s="25"/>
      <c r="I14" s="30"/>
      <c r="J14" s="22">
        <v>1</v>
      </c>
      <c r="K14" s="22">
        <v>3</v>
      </c>
      <c r="L14" s="22">
        <f t="shared" si="0"/>
        <v>3</v>
      </c>
      <c r="M14" s="97" t="str">
        <f t="shared" si="1"/>
        <v/>
      </c>
      <c r="N14" s="4" t="str">
        <f t="shared" si="2"/>
        <v/>
      </c>
      <c r="O14" s="15" t="b">
        <f t="shared" si="3"/>
        <v>0</v>
      </c>
    </row>
    <row r="15" spans="1:54" ht="125.25" customHeight="1" x14ac:dyDescent="0.25">
      <c r="A15" s="148">
        <v>2.6</v>
      </c>
      <c r="B15" s="148" t="s">
        <v>115</v>
      </c>
      <c r="C15" s="21" t="s">
        <v>196</v>
      </c>
      <c r="D15" s="21" t="s">
        <v>167</v>
      </c>
      <c r="E15" s="81" t="s">
        <v>236</v>
      </c>
      <c r="F15" s="25"/>
      <c r="G15" s="25"/>
      <c r="H15" s="25"/>
      <c r="I15" s="28"/>
      <c r="J15" s="22">
        <v>1</v>
      </c>
      <c r="K15" s="22">
        <v>3</v>
      </c>
      <c r="L15" s="22">
        <f t="shared" si="0"/>
        <v>3</v>
      </c>
      <c r="M15" s="97" t="str">
        <f t="shared" si="1"/>
        <v/>
      </c>
      <c r="N15" s="4" t="str">
        <f t="shared" si="2"/>
        <v/>
      </c>
      <c r="O15" s="15" t="b">
        <f t="shared" si="3"/>
        <v>0</v>
      </c>
    </row>
    <row r="16" spans="1:54" ht="227.25" customHeight="1" x14ac:dyDescent="0.25">
      <c r="A16" s="148">
        <v>2.7</v>
      </c>
      <c r="B16" s="149" t="s">
        <v>115</v>
      </c>
      <c r="C16" s="147" t="s">
        <v>237</v>
      </c>
      <c r="D16" s="147" t="s">
        <v>168</v>
      </c>
      <c r="E16" s="83" t="s">
        <v>324</v>
      </c>
      <c r="F16" s="25"/>
      <c r="G16" s="25"/>
      <c r="H16" s="25"/>
      <c r="I16" s="28"/>
      <c r="J16" s="22">
        <v>1</v>
      </c>
      <c r="K16" s="22">
        <v>3</v>
      </c>
      <c r="L16" s="22">
        <f t="shared" si="0"/>
        <v>3</v>
      </c>
      <c r="M16" s="97" t="str">
        <f t="shared" si="1"/>
        <v/>
      </c>
      <c r="N16" s="4" t="str">
        <f t="shared" si="2"/>
        <v/>
      </c>
      <c r="O16" s="15" t="b">
        <f t="shared" si="3"/>
        <v>0</v>
      </c>
    </row>
    <row r="17" spans="1:15" ht="123" customHeight="1" x14ac:dyDescent="0.25">
      <c r="A17" s="149" t="s">
        <v>63</v>
      </c>
      <c r="B17" s="149" t="s">
        <v>117</v>
      </c>
      <c r="C17" s="150" t="s">
        <v>238</v>
      </c>
      <c r="D17" s="151" t="s">
        <v>239</v>
      </c>
      <c r="E17" s="84" t="s">
        <v>325</v>
      </c>
      <c r="F17" s="27"/>
      <c r="G17" s="27"/>
      <c r="H17" s="27"/>
      <c r="I17" s="31"/>
      <c r="J17" s="22">
        <v>1</v>
      </c>
      <c r="K17" s="22">
        <v>2</v>
      </c>
      <c r="L17" s="22">
        <f t="shared" si="0"/>
        <v>2</v>
      </c>
      <c r="M17" s="97" t="str">
        <f t="shared" si="1"/>
        <v/>
      </c>
      <c r="N17" s="4" t="str">
        <f t="shared" si="2"/>
        <v/>
      </c>
      <c r="O17" s="15" t="b">
        <f t="shared" si="3"/>
        <v>0</v>
      </c>
    </row>
    <row r="18" spans="1:15" ht="118.5" customHeight="1" x14ac:dyDescent="0.25">
      <c r="A18" s="148" t="s">
        <v>64</v>
      </c>
      <c r="B18" s="149" t="s">
        <v>117</v>
      </c>
      <c r="C18" s="147" t="s">
        <v>241</v>
      </c>
      <c r="D18" s="152" t="s">
        <v>240</v>
      </c>
      <c r="E18" s="86" t="s">
        <v>169</v>
      </c>
      <c r="F18" s="25"/>
      <c r="G18" s="25"/>
      <c r="H18" s="25"/>
      <c r="I18" s="31"/>
      <c r="J18" s="22">
        <v>1</v>
      </c>
      <c r="K18" s="22">
        <v>2</v>
      </c>
      <c r="L18" s="22">
        <f t="shared" si="0"/>
        <v>2</v>
      </c>
      <c r="M18" s="97" t="str">
        <f t="shared" si="1"/>
        <v/>
      </c>
      <c r="N18" s="4" t="str">
        <f t="shared" si="2"/>
        <v/>
      </c>
      <c r="O18" s="15" t="b">
        <f t="shared" si="3"/>
        <v>0</v>
      </c>
    </row>
    <row r="19" spans="1:15" ht="80.25" customHeight="1" x14ac:dyDescent="0.25">
      <c r="A19" s="148" t="s">
        <v>65</v>
      </c>
      <c r="B19" s="149" t="s">
        <v>117</v>
      </c>
      <c r="C19" s="147" t="s">
        <v>243</v>
      </c>
      <c r="D19" s="147" t="s">
        <v>126</v>
      </c>
      <c r="E19" s="82" t="s">
        <v>242</v>
      </c>
      <c r="F19" s="25"/>
      <c r="G19" s="25"/>
      <c r="H19" s="25"/>
      <c r="I19" s="31"/>
      <c r="J19" s="22">
        <v>1</v>
      </c>
      <c r="K19" s="22">
        <v>2</v>
      </c>
      <c r="L19" s="22">
        <f t="shared" si="0"/>
        <v>2</v>
      </c>
      <c r="M19" s="97" t="str">
        <f t="shared" si="1"/>
        <v/>
      </c>
      <c r="N19" s="4" t="str">
        <f t="shared" si="2"/>
        <v/>
      </c>
      <c r="O19" s="15" t="b">
        <f t="shared" si="3"/>
        <v>0</v>
      </c>
    </row>
    <row r="20" spans="1:15" ht="77.25" customHeight="1" x14ac:dyDescent="0.25">
      <c r="A20" s="107" t="s">
        <v>80</v>
      </c>
      <c r="B20" s="107" t="s">
        <v>117</v>
      </c>
      <c r="C20" s="153" t="s">
        <v>244</v>
      </c>
      <c r="D20" s="153" t="s">
        <v>170</v>
      </c>
      <c r="E20" s="87" t="s">
        <v>171</v>
      </c>
      <c r="F20" s="25"/>
      <c r="G20" s="25"/>
      <c r="H20" s="25"/>
      <c r="I20" s="28"/>
      <c r="J20" s="22">
        <v>1</v>
      </c>
      <c r="K20" s="22">
        <v>2</v>
      </c>
      <c r="L20" s="22">
        <f t="shared" si="0"/>
        <v>2</v>
      </c>
      <c r="M20" s="97" t="str">
        <f t="shared" si="1"/>
        <v/>
      </c>
      <c r="N20" s="4" t="str">
        <f t="shared" si="2"/>
        <v/>
      </c>
      <c r="O20" s="15" t="b">
        <f t="shared" si="3"/>
        <v>0</v>
      </c>
    </row>
    <row r="21" spans="1:15" hidden="1" x14ac:dyDescent="0.25">
      <c r="A21" s="23"/>
      <c r="B21" s="23"/>
      <c r="C21" s="23"/>
      <c r="D21" s="23"/>
      <c r="E21" s="23"/>
      <c r="I21" s="2" t="s">
        <v>125</v>
      </c>
      <c r="J21" s="2"/>
      <c r="K21" s="2"/>
      <c r="L21" s="2"/>
      <c r="M21" s="2">
        <f>SUMIF(O10:O20,"VERDADERO",J10:J20)</f>
        <v>0</v>
      </c>
      <c r="N21" s="2">
        <f>SUMIF(O10:O20,"VERDADERO",L10:L20)</f>
        <v>0</v>
      </c>
    </row>
    <row r="22" spans="1:15" hidden="1" x14ac:dyDescent="0.25">
      <c r="A22" s="23"/>
      <c r="B22" s="23"/>
      <c r="C22" s="23"/>
      <c r="D22" s="23"/>
      <c r="E22" s="23"/>
      <c r="I22" s="2" t="s">
        <v>122</v>
      </c>
      <c r="J22" s="2"/>
      <c r="K22" s="2"/>
      <c r="L22" s="2"/>
      <c r="M22" s="2"/>
      <c r="N22" s="2"/>
    </row>
    <row r="23" spans="1:15" hidden="1" x14ac:dyDescent="0.25">
      <c r="I23" s="2" t="s">
        <v>123</v>
      </c>
      <c r="J23" s="2"/>
      <c r="K23" s="2"/>
      <c r="L23" s="2"/>
      <c r="M23" s="2">
        <f>SUMIF(O10:O20,"VERDADERO",M10:M20)</f>
        <v>0</v>
      </c>
      <c r="N23" s="2">
        <f>SUMIF(O10:O20,"VERDADERO",N10:N20)</f>
        <v>0</v>
      </c>
    </row>
    <row r="24" spans="1:15" hidden="1" x14ac:dyDescent="0.25">
      <c r="I24" s="2" t="s">
        <v>124</v>
      </c>
      <c r="J24" s="2"/>
      <c r="K24" s="2"/>
      <c r="L24" s="2"/>
      <c r="M24" s="24" t="e">
        <f>M23/M21</f>
        <v>#DIV/0!</v>
      </c>
      <c r="N24" s="24" t="e">
        <f>N23/N21</f>
        <v>#DIV/0!</v>
      </c>
    </row>
    <row r="25" spans="1:15" hidden="1" x14ac:dyDescent="0.25"/>
  </sheetData>
  <sheetProtection algorithmName="SHA-512" hashValue="xK1MlJh34YKS8RhR8Dw7xdKOLrJrn7reW3/WxqCaYTm6Y9UwfNboKPDuHx9X3nynPkGkecGgsDTg13EZ0ABEcA==" saltValue="UJ6yJpG603neucjdmP0EUA==" spinCount="100000" sheet="1" objects="1" scenarios="1" selectLockedCells="1"/>
  <mergeCells count="12">
    <mergeCell ref="A5:N5"/>
    <mergeCell ref="A6:N6"/>
    <mergeCell ref="A7:N7"/>
    <mergeCell ref="I8:I9"/>
    <mergeCell ref="J8:L8"/>
    <mergeCell ref="M8:N9"/>
    <mergeCell ref="F8:H8"/>
    <mergeCell ref="C8:C9"/>
    <mergeCell ref="E8:E9"/>
    <mergeCell ref="D8:D9"/>
    <mergeCell ref="A8:A9"/>
    <mergeCell ref="B8:B9"/>
  </mergeCells>
  <phoneticPr fontId="0" type="noConversion"/>
  <dataValidations count="1">
    <dataValidation type="list" allowBlank="1" showInputMessage="1" showErrorMessage="1" sqref="F10:H20">
      <formula1>$BB$1</formula1>
    </dataValidation>
  </dataValidations>
  <pageMargins left="0.23622047244094491" right="0.23622047244094491" top="0.15748031496062992" bottom="0.15748031496062992" header="0" footer="0.11811023622047245"/>
  <pageSetup scale="84" fitToHeight="0" orientation="landscape" r:id="rId1"/>
  <headerFooter>
    <oddFooter>&amp;C &amp;P de &amp;N</oddFooter>
  </headerFooter>
  <rowBreaks count="2" manualBreakCount="2">
    <brk id="12" max="13" man="1"/>
    <brk id="16"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B36"/>
  <sheetViews>
    <sheetView showGridLines="0" topLeftCell="A29" zoomScale="70" zoomScaleNormal="70" zoomScaleSheetLayoutView="100" workbookViewId="0">
      <selection activeCell="F17" sqref="F17"/>
    </sheetView>
  </sheetViews>
  <sheetFormatPr baseColWidth="10" defaultColWidth="11.44140625" defaultRowHeight="13.8" x14ac:dyDescent="0.25"/>
  <cols>
    <col min="1" max="2" width="7.6640625" style="33" customWidth="1"/>
    <col min="3" max="3" width="44.33203125" style="33" customWidth="1"/>
    <col min="4" max="4" width="42.44140625" style="33" customWidth="1"/>
    <col min="5" max="5" width="44.33203125" style="33" hidden="1" customWidth="1"/>
    <col min="6" max="8" width="7.6640625" style="33" customWidth="1"/>
    <col min="9" max="9" width="55.33203125" style="34" customWidth="1"/>
    <col min="10" max="10" width="9" style="33" hidden="1" customWidth="1"/>
    <col min="11" max="12" width="11.44140625" style="33" hidden="1" customWidth="1"/>
    <col min="13" max="13" width="11.44140625" style="33" customWidth="1"/>
    <col min="14" max="14" width="11.44140625" style="33"/>
    <col min="15" max="15" width="14.44140625" style="33" hidden="1" customWidth="1"/>
    <col min="16" max="16384" width="11.44140625" style="33"/>
  </cols>
  <sheetData>
    <row r="1" spans="1:54" x14ac:dyDescent="0.25">
      <c r="BB1" s="41" t="s">
        <v>102</v>
      </c>
    </row>
    <row r="2" spans="1:54" x14ac:dyDescent="0.25">
      <c r="BB2" s="41"/>
    </row>
    <row r="3" spans="1:54" x14ac:dyDescent="0.25">
      <c r="BB3" s="41">
        <v>0</v>
      </c>
    </row>
    <row r="4" spans="1:54" x14ac:dyDescent="0.25">
      <c r="BB4" s="41">
        <v>1</v>
      </c>
    </row>
    <row r="5" spans="1:54" ht="21" customHeight="1" x14ac:dyDescent="0.25">
      <c r="A5" s="219" t="s">
        <v>185</v>
      </c>
      <c r="B5" s="220"/>
      <c r="C5" s="220"/>
      <c r="D5" s="220"/>
      <c r="E5" s="220"/>
      <c r="F5" s="220"/>
      <c r="G5" s="220"/>
      <c r="H5" s="220"/>
      <c r="I5" s="220"/>
      <c r="J5" s="220"/>
      <c r="K5" s="220"/>
      <c r="L5" s="220"/>
      <c r="M5" s="220"/>
      <c r="N5" s="220"/>
      <c r="BB5" s="75">
        <v>2</v>
      </c>
    </row>
    <row r="6" spans="1:54" ht="21" x14ac:dyDescent="0.25">
      <c r="A6" s="223" t="s">
        <v>139</v>
      </c>
      <c r="B6" s="223"/>
      <c r="C6" s="223"/>
      <c r="D6" s="223"/>
      <c r="E6" s="223"/>
      <c r="F6" s="223"/>
      <c r="G6" s="223"/>
      <c r="H6" s="223"/>
      <c r="I6" s="223"/>
      <c r="J6" s="223"/>
      <c r="K6" s="223"/>
      <c r="L6" s="223"/>
      <c r="M6" s="223"/>
      <c r="N6" s="223"/>
    </row>
    <row r="7" spans="1:54" ht="36" customHeight="1" x14ac:dyDescent="0.25">
      <c r="A7" s="224" t="s">
        <v>66</v>
      </c>
      <c r="B7" s="225"/>
      <c r="C7" s="225"/>
      <c r="D7" s="225"/>
      <c r="E7" s="225"/>
      <c r="F7" s="225"/>
      <c r="G7" s="225"/>
      <c r="H7" s="225"/>
      <c r="I7" s="225"/>
      <c r="J7" s="225"/>
      <c r="K7" s="225"/>
      <c r="L7" s="225"/>
      <c r="M7" s="225"/>
      <c r="N7" s="225"/>
    </row>
    <row r="8" spans="1:54" ht="15.6" x14ac:dyDescent="0.25">
      <c r="A8" s="221" t="s">
        <v>35</v>
      </c>
      <c r="B8" s="221" t="s">
        <v>116</v>
      </c>
      <c r="C8" s="221" t="s">
        <v>36</v>
      </c>
      <c r="D8" s="221" t="s">
        <v>37</v>
      </c>
      <c r="E8" s="221" t="s">
        <v>38</v>
      </c>
      <c r="F8" s="222" t="s">
        <v>90</v>
      </c>
      <c r="G8" s="222"/>
      <c r="H8" s="222"/>
      <c r="I8" s="226" t="s">
        <v>101</v>
      </c>
      <c r="J8" s="205" t="s">
        <v>120</v>
      </c>
      <c r="K8" s="205"/>
      <c r="L8" s="205"/>
      <c r="M8" s="205" t="s">
        <v>94</v>
      </c>
      <c r="N8" s="205"/>
    </row>
    <row r="9" spans="1:54" ht="15.6" x14ac:dyDescent="0.25">
      <c r="A9" s="221"/>
      <c r="B9" s="221"/>
      <c r="C9" s="221"/>
      <c r="D9" s="221"/>
      <c r="E9" s="221"/>
      <c r="F9" s="35" t="s">
        <v>39</v>
      </c>
      <c r="G9" s="35" t="s">
        <v>40</v>
      </c>
      <c r="H9" s="35" t="s">
        <v>41</v>
      </c>
      <c r="I9" s="226"/>
      <c r="J9" s="3" t="s">
        <v>118</v>
      </c>
      <c r="K9" s="3" t="s">
        <v>121</v>
      </c>
      <c r="L9" s="3" t="s">
        <v>119</v>
      </c>
      <c r="M9" s="205"/>
      <c r="N9" s="205"/>
    </row>
    <row r="10" spans="1:54" ht="108.6" customHeight="1" x14ac:dyDescent="0.25">
      <c r="A10" s="154" t="s">
        <v>67</v>
      </c>
      <c r="B10" s="154" t="s">
        <v>115</v>
      </c>
      <c r="C10" s="155" t="s">
        <v>425</v>
      </c>
      <c r="D10" s="156" t="s">
        <v>424</v>
      </c>
      <c r="E10" s="89" t="s">
        <v>103</v>
      </c>
      <c r="F10" s="26"/>
      <c r="G10" s="26"/>
      <c r="H10" s="26"/>
      <c r="I10" s="39"/>
      <c r="J10" s="22">
        <v>1</v>
      </c>
      <c r="K10" s="22">
        <v>3</v>
      </c>
      <c r="L10" s="22">
        <f>+K10*J10</f>
        <v>3</v>
      </c>
      <c r="M10" s="97" t="str">
        <f>+IF(H10="x",1,IF(G10="x",0,IF(F10="x",1,"")))</f>
        <v/>
      </c>
      <c r="N10" s="4" t="str">
        <f>IFERROR(+M10*K10,"")</f>
        <v/>
      </c>
      <c r="O10" s="90" t="b">
        <f t="shared" ref="O10:O28" si="0">OR(F10="X",G10="X",H10="X")</f>
        <v>0</v>
      </c>
    </row>
    <row r="11" spans="1:54" ht="326.25" customHeight="1" x14ac:dyDescent="0.25">
      <c r="A11" s="154" t="s">
        <v>68</v>
      </c>
      <c r="B11" s="154" t="s">
        <v>115</v>
      </c>
      <c r="C11" s="155" t="s">
        <v>8</v>
      </c>
      <c r="D11" s="156" t="s">
        <v>245</v>
      </c>
      <c r="E11" s="89" t="s">
        <v>246</v>
      </c>
      <c r="F11" s="25"/>
      <c r="G11" s="25"/>
      <c r="H11" s="25"/>
      <c r="I11" s="30"/>
      <c r="J11" s="22">
        <v>1</v>
      </c>
      <c r="K11" s="22">
        <v>3</v>
      </c>
      <c r="L11" s="22">
        <f t="shared" ref="L11:L29" si="1">+K11*J11</f>
        <v>3</v>
      </c>
      <c r="M11" s="97" t="str">
        <f t="shared" ref="M11:M29" si="2">+IF(H11="x",1,IF(G11="x",0,IF(F11="x",1,"")))</f>
        <v/>
      </c>
      <c r="N11" s="4" t="str">
        <f t="shared" ref="N11:N29" si="3">IFERROR(+M11*K11,"")</f>
        <v/>
      </c>
      <c r="O11" s="90" t="b">
        <f t="shared" si="0"/>
        <v>0</v>
      </c>
    </row>
    <row r="12" spans="1:54" ht="132" customHeight="1" x14ac:dyDescent="0.25">
      <c r="A12" s="154" t="s">
        <v>69</v>
      </c>
      <c r="B12" s="154" t="s">
        <v>115</v>
      </c>
      <c r="C12" s="155" t="s">
        <v>247</v>
      </c>
      <c r="D12" s="155" t="s">
        <v>104</v>
      </c>
      <c r="E12" s="89" t="s">
        <v>105</v>
      </c>
      <c r="F12" s="25"/>
      <c r="G12" s="25"/>
      <c r="H12" s="25"/>
      <c r="I12" s="30"/>
      <c r="J12" s="22">
        <v>1</v>
      </c>
      <c r="K12" s="22">
        <v>3</v>
      </c>
      <c r="L12" s="22">
        <f t="shared" si="1"/>
        <v>3</v>
      </c>
      <c r="M12" s="97" t="str">
        <f t="shared" si="2"/>
        <v/>
      </c>
      <c r="N12" s="4" t="str">
        <f t="shared" si="3"/>
        <v/>
      </c>
      <c r="O12" s="90" t="b">
        <f t="shared" si="0"/>
        <v>0</v>
      </c>
    </row>
    <row r="13" spans="1:54" ht="221.25" customHeight="1" x14ac:dyDescent="0.25">
      <c r="A13" s="154" t="s">
        <v>70</v>
      </c>
      <c r="B13" s="154" t="s">
        <v>117</v>
      </c>
      <c r="C13" s="156" t="s">
        <v>249</v>
      </c>
      <c r="D13" s="156" t="s">
        <v>248</v>
      </c>
      <c r="E13" s="89" t="s">
        <v>326</v>
      </c>
      <c r="F13" s="25"/>
      <c r="G13" s="25"/>
      <c r="H13" s="25"/>
      <c r="I13" s="30"/>
      <c r="J13" s="22">
        <v>1</v>
      </c>
      <c r="K13" s="22">
        <v>2</v>
      </c>
      <c r="L13" s="22">
        <f t="shared" si="1"/>
        <v>2</v>
      </c>
      <c r="M13" s="97" t="str">
        <f t="shared" si="2"/>
        <v/>
      </c>
      <c r="N13" s="4" t="str">
        <f t="shared" si="3"/>
        <v/>
      </c>
      <c r="O13" s="90" t="b">
        <f t="shared" si="0"/>
        <v>0</v>
      </c>
    </row>
    <row r="14" spans="1:54" ht="86.25" customHeight="1" x14ac:dyDescent="0.25">
      <c r="A14" s="154" t="s">
        <v>71</v>
      </c>
      <c r="B14" s="154" t="s">
        <v>117</v>
      </c>
      <c r="C14" s="155" t="s">
        <v>251</v>
      </c>
      <c r="D14" s="155" t="s">
        <v>250</v>
      </c>
      <c r="E14" s="88" t="s">
        <v>106</v>
      </c>
      <c r="F14" s="26"/>
      <c r="G14" s="26"/>
      <c r="H14" s="26"/>
      <c r="I14" s="30"/>
      <c r="J14" s="22">
        <v>1</v>
      </c>
      <c r="K14" s="22">
        <v>2</v>
      </c>
      <c r="L14" s="22">
        <f t="shared" si="1"/>
        <v>2</v>
      </c>
      <c r="M14" s="97" t="str">
        <f t="shared" si="2"/>
        <v/>
      </c>
      <c r="N14" s="4" t="str">
        <f t="shared" si="3"/>
        <v/>
      </c>
      <c r="O14" s="90" t="b">
        <f t="shared" si="0"/>
        <v>0</v>
      </c>
    </row>
    <row r="15" spans="1:54" ht="56.25" customHeight="1" x14ac:dyDescent="0.25">
      <c r="A15" s="154" t="s">
        <v>6</v>
      </c>
      <c r="B15" s="154" t="s">
        <v>117</v>
      </c>
      <c r="C15" s="155" t="s">
        <v>252</v>
      </c>
      <c r="D15" s="155" t="s">
        <v>253</v>
      </c>
      <c r="E15" s="88" t="s">
        <v>254</v>
      </c>
      <c r="F15" s="26"/>
      <c r="G15" s="26"/>
      <c r="H15" s="26"/>
      <c r="I15" s="30"/>
      <c r="J15" s="22">
        <v>1</v>
      </c>
      <c r="K15" s="22">
        <v>2</v>
      </c>
      <c r="L15" s="22">
        <f t="shared" si="1"/>
        <v>2</v>
      </c>
      <c r="M15" s="101" t="str">
        <f t="shared" si="2"/>
        <v/>
      </c>
      <c r="N15" s="4" t="str">
        <f t="shared" si="3"/>
        <v/>
      </c>
      <c r="O15" s="90" t="b">
        <f t="shared" si="0"/>
        <v>0</v>
      </c>
    </row>
    <row r="16" spans="1:54" ht="120" customHeight="1" x14ac:dyDescent="0.25">
      <c r="A16" s="154" t="s">
        <v>72</v>
      </c>
      <c r="B16" s="154" t="s">
        <v>115</v>
      </c>
      <c r="C16" s="155" t="s">
        <v>107</v>
      </c>
      <c r="D16" s="155" t="s">
        <v>108</v>
      </c>
      <c r="E16" s="88" t="s">
        <v>327</v>
      </c>
      <c r="F16" s="26"/>
      <c r="G16" s="26"/>
      <c r="H16" s="26"/>
      <c r="I16" s="30"/>
      <c r="J16" s="22">
        <v>1</v>
      </c>
      <c r="K16" s="22">
        <v>3</v>
      </c>
      <c r="L16" s="22">
        <f t="shared" si="1"/>
        <v>3</v>
      </c>
      <c r="M16" s="97" t="str">
        <f t="shared" si="2"/>
        <v/>
      </c>
      <c r="N16" s="4" t="str">
        <f t="shared" si="3"/>
        <v/>
      </c>
      <c r="O16" s="90" t="b">
        <f t="shared" si="0"/>
        <v>0</v>
      </c>
    </row>
    <row r="17" spans="1:15" ht="135.6" customHeight="1" x14ac:dyDescent="0.25">
      <c r="A17" s="154" t="s">
        <v>7</v>
      </c>
      <c r="B17" s="154" t="s">
        <v>117</v>
      </c>
      <c r="C17" s="155" t="s">
        <v>427</v>
      </c>
      <c r="D17" s="155" t="s">
        <v>172</v>
      </c>
      <c r="E17" s="131" t="s">
        <v>353</v>
      </c>
      <c r="F17" s="26"/>
      <c r="G17" s="26"/>
      <c r="H17" s="26"/>
      <c r="I17" s="30"/>
      <c r="J17" s="22">
        <v>1</v>
      </c>
      <c r="K17" s="22">
        <v>2</v>
      </c>
      <c r="L17" s="22">
        <f t="shared" si="1"/>
        <v>2</v>
      </c>
      <c r="M17" s="97" t="str">
        <f t="shared" si="2"/>
        <v/>
      </c>
      <c r="N17" s="4" t="str">
        <f t="shared" si="3"/>
        <v/>
      </c>
      <c r="O17" s="90" t="b">
        <f t="shared" si="0"/>
        <v>0</v>
      </c>
    </row>
    <row r="18" spans="1:15" ht="123.75" customHeight="1" x14ac:dyDescent="0.25">
      <c r="A18" s="154" t="s">
        <v>73</v>
      </c>
      <c r="B18" s="154" t="s">
        <v>117</v>
      </c>
      <c r="C18" s="155" t="s">
        <v>5</v>
      </c>
      <c r="D18" s="155" t="s">
        <v>255</v>
      </c>
      <c r="E18" s="88" t="s">
        <v>256</v>
      </c>
      <c r="F18" s="25"/>
      <c r="G18" s="25"/>
      <c r="H18" s="25"/>
      <c r="I18" s="30"/>
      <c r="J18" s="22">
        <v>1</v>
      </c>
      <c r="K18" s="22">
        <v>2</v>
      </c>
      <c r="L18" s="22">
        <f t="shared" si="1"/>
        <v>2</v>
      </c>
      <c r="M18" s="97" t="str">
        <f t="shared" si="2"/>
        <v/>
      </c>
      <c r="N18" s="4" t="str">
        <f t="shared" si="3"/>
        <v/>
      </c>
      <c r="O18" s="90" t="b">
        <f t="shared" si="0"/>
        <v>0</v>
      </c>
    </row>
    <row r="19" spans="1:15" ht="99" customHeight="1" x14ac:dyDescent="0.25">
      <c r="A19" s="154" t="s">
        <v>33</v>
      </c>
      <c r="B19" s="154" t="s">
        <v>117</v>
      </c>
      <c r="C19" s="155" t="s">
        <v>84</v>
      </c>
      <c r="D19" s="155" t="s">
        <v>257</v>
      </c>
      <c r="E19" s="88" t="s">
        <v>351</v>
      </c>
      <c r="F19" s="25"/>
      <c r="G19" s="25"/>
      <c r="H19" s="25"/>
      <c r="I19" s="30"/>
      <c r="J19" s="22">
        <v>1</v>
      </c>
      <c r="K19" s="22">
        <v>2</v>
      </c>
      <c r="L19" s="22">
        <f t="shared" si="1"/>
        <v>2</v>
      </c>
      <c r="M19" s="97" t="str">
        <f t="shared" si="2"/>
        <v/>
      </c>
      <c r="N19" s="4" t="str">
        <f t="shared" si="3"/>
        <v/>
      </c>
      <c r="O19" s="90" t="b">
        <f t="shared" si="0"/>
        <v>0</v>
      </c>
    </row>
    <row r="20" spans="1:15" ht="75.75" customHeight="1" x14ac:dyDescent="0.25">
      <c r="A20" s="154" t="s">
        <v>295</v>
      </c>
      <c r="B20" s="154" t="s">
        <v>117</v>
      </c>
      <c r="C20" s="155" t="s">
        <v>173</v>
      </c>
      <c r="D20" s="155" t="s">
        <v>109</v>
      </c>
      <c r="E20" s="88" t="s">
        <v>4</v>
      </c>
      <c r="F20" s="25"/>
      <c r="G20" s="25"/>
      <c r="H20" s="25"/>
      <c r="I20" s="39"/>
      <c r="J20" s="22">
        <v>1</v>
      </c>
      <c r="K20" s="22">
        <v>2</v>
      </c>
      <c r="L20" s="22">
        <f t="shared" si="1"/>
        <v>2</v>
      </c>
      <c r="M20" s="97" t="str">
        <f t="shared" si="2"/>
        <v/>
      </c>
      <c r="N20" s="4" t="str">
        <f t="shared" si="3"/>
        <v/>
      </c>
      <c r="O20" s="90" t="b">
        <f t="shared" si="0"/>
        <v>0</v>
      </c>
    </row>
    <row r="21" spans="1:15" ht="109.5" customHeight="1" x14ac:dyDescent="0.25">
      <c r="A21" s="154" t="s">
        <v>296</v>
      </c>
      <c r="B21" s="154" t="s">
        <v>117</v>
      </c>
      <c r="C21" s="156" t="s">
        <v>174</v>
      </c>
      <c r="D21" s="156" t="s">
        <v>175</v>
      </c>
      <c r="E21" s="88" t="s">
        <v>258</v>
      </c>
      <c r="F21" s="25"/>
      <c r="G21" s="25"/>
      <c r="H21" s="25"/>
      <c r="I21" s="39"/>
      <c r="J21" s="22">
        <v>1</v>
      </c>
      <c r="K21" s="22">
        <v>2</v>
      </c>
      <c r="L21" s="22">
        <f t="shared" si="1"/>
        <v>2</v>
      </c>
      <c r="M21" s="97" t="str">
        <f t="shared" si="2"/>
        <v/>
      </c>
      <c r="N21" s="4" t="str">
        <f t="shared" si="3"/>
        <v/>
      </c>
      <c r="O21" s="90" t="b">
        <f t="shared" si="0"/>
        <v>0</v>
      </c>
    </row>
    <row r="22" spans="1:15" ht="75.75" customHeight="1" x14ac:dyDescent="0.25">
      <c r="A22" s="154" t="s">
        <v>297</v>
      </c>
      <c r="B22" s="154" t="s">
        <v>115</v>
      </c>
      <c r="C22" s="156" t="s">
        <v>371</v>
      </c>
      <c r="D22" s="156" t="s">
        <v>372</v>
      </c>
      <c r="E22" s="89" t="s">
        <v>259</v>
      </c>
      <c r="F22" s="25"/>
      <c r="G22" s="25"/>
      <c r="H22" s="25"/>
      <c r="I22" s="30"/>
      <c r="J22" s="36">
        <v>1</v>
      </c>
      <c r="K22" s="36">
        <v>3</v>
      </c>
      <c r="L22" s="22">
        <f t="shared" si="1"/>
        <v>3</v>
      </c>
      <c r="M22" s="97" t="str">
        <f t="shared" si="2"/>
        <v/>
      </c>
      <c r="N22" s="4" t="str">
        <f t="shared" si="3"/>
        <v/>
      </c>
      <c r="O22" s="90" t="b">
        <f t="shared" si="0"/>
        <v>0</v>
      </c>
    </row>
    <row r="23" spans="1:15" ht="213" customHeight="1" x14ac:dyDescent="0.25">
      <c r="A23" s="154" t="s">
        <v>298</v>
      </c>
      <c r="B23" s="154" t="s">
        <v>115</v>
      </c>
      <c r="C23" s="155" t="s">
        <v>260</v>
      </c>
      <c r="D23" s="156" t="s">
        <v>261</v>
      </c>
      <c r="E23" s="89" t="s">
        <v>262</v>
      </c>
      <c r="F23" s="25"/>
      <c r="G23" s="25"/>
      <c r="H23" s="25"/>
      <c r="I23" s="30"/>
      <c r="J23" s="36">
        <v>1</v>
      </c>
      <c r="K23" s="36">
        <v>3</v>
      </c>
      <c r="L23" s="22">
        <f t="shared" si="1"/>
        <v>3</v>
      </c>
      <c r="M23" s="97" t="str">
        <f t="shared" si="2"/>
        <v/>
      </c>
      <c r="N23" s="4" t="str">
        <f t="shared" si="3"/>
        <v/>
      </c>
      <c r="O23" s="90" t="b">
        <f t="shared" si="0"/>
        <v>0</v>
      </c>
    </row>
    <row r="24" spans="1:15" ht="109.5" customHeight="1" x14ac:dyDescent="0.25">
      <c r="A24" s="157" t="s">
        <v>299</v>
      </c>
      <c r="B24" s="157" t="s">
        <v>117</v>
      </c>
      <c r="C24" s="156" t="s">
        <v>263</v>
      </c>
      <c r="D24" s="156" t="s">
        <v>176</v>
      </c>
      <c r="E24" s="89" t="s">
        <v>264</v>
      </c>
      <c r="F24" s="26"/>
      <c r="G24" s="26"/>
      <c r="H24" s="26"/>
      <c r="I24" s="39"/>
      <c r="J24" s="36">
        <v>1</v>
      </c>
      <c r="K24" s="36">
        <v>2</v>
      </c>
      <c r="L24" s="22">
        <f t="shared" si="1"/>
        <v>2</v>
      </c>
      <c r="M24" s="97" t="str">
        <f t="shared" si="2"/>
        <v/>
      </c>
      <c r="N24" s="4" t="str">
        <f t="shared" si="3"/>
        <v/>
      </c>
      <c r="O24" s="90" t="b">
        <f t="shared" si="0"/>
        <v>0</v>
      </c>
    </row>
    <row r="25" spans="1:15" ht="86.25" customHeight="1" x14ac:dyDescent="0.25">
      <c r="A25" s="157" t="s">
        <v>300</v>
      </c>
      <c r="B25" s="157" t="s">
        <v>115</v>
      </c>
      <c r="C25" s="155" t="s">
        <v>265</v>
      </c>
      <c r="D25" s="156" t="s">
        <v>266</v>
      </c>
      <c r="E25" s="89" t="s">
        <v>267</v>
      </c>
      <c r="F25" s="26"/>
      <c r="G25" s="26"/>
      <c r="H25" s="26"/>
      <c r="I25" s="30"/>
      <c r="J25" s="36">
        <v>1</v>
      </c>
      <c r="K25" s="36">
        <v>3</v>
      </c>
      <c r="L25" s="22">
        <f t="shared" si="1"/>
        <v>3</v>
      </c>
      <c r="M25" s="97" t="str">
        <f t="shared" si="2"/>
        <v/>
      </c>
      <c r="N25" s="4" t="str">
        <f t="shared" si="3"/>
        <v/>
      </c>
      <c r="O25" s="90" t="b">
        <f t="shared" si="0"/>
        <v>0</v>
      </c>
    </row>
    <row r="26" spans="1:15" ht="72" customHeight="1" x14ac:dyDescent="0.25">
      <c r="A26" s="154" t="s">
        <v>301</v>
      </c>
      <c r="B26" s="154" t="s">
        <v>117</v>
      </c>
      <c r="C26" s="155" t="s">
        <v>268</v>
      </c>
      <c r="D26" s="156" t="s">
        <v>110</v>
      </c>
      <c r="E26" s="89" t="s">
        <v>177</v>
      </c>
      <c r="F26" s="26"/>
      <c r="G26" s="26"/>
      <c r="H26" s="26"/>
      <c r="I26" s="39"/>
      <c r="J26" s="36">
        <v>1</v>
      </c>
      <c r="K26" s="36">
        <v>2</v>
      </c>
      <c r="L26" s="22">
        <f t="shared" si="1"/>
        <v>2</v>
      </c>
      <c r="M26" s="97" t="str">
        <f t="shared" si="2"/>
        <v/>
      </c>
      <c r="N26" s="4" t="str">
        <f t="shared" si="3"/>
        <v/>
      </c>
      <c r="O26" s="90" t="b">
        <f t="shared" si="0"/>
        <v>0</v>
      </c>
    </row>
    <row r="27" spans="1:15" ht="105.75" customHeight="1" x14ac:dyDescent="0.25">
      <c r="A27" s="157" t="s">
        <v>302</v>
      </c>
      <c r="B27" s="157" t="s">
        <v>117</v>
      </c>
      <c r="C27" s="156" t="s">
        <v>194</v>
      </c>
      <c r="D27" s="156" t="s">
        <v>269</v>
      </c>
      <c r="E27" s="89" t="s">
        <v>270</v>
      </c>
      <c r="F27" s="26"/>
      <c r="G27" s="26"/>
      <c r="H27" s="26"/>
      <c r="I27" s="30"/>
      <c r="J27" s="36">
        <v>1</v>
      </c>
      <c r="K27" s="36">
        <v>2</v>
      </c>
      <c r="L27" s="22">
        <f t="shared" si="1"/>
        <v>2</v>
      </c>
      <c r="M27" s="97" t="str">
        <f t="shared" si="2"/>
        <v/>
      </c>
      <c r="N27" s="4" t="str">
        <f t="shared" si="3"/>
        <v/>
      </c>
      <c r="O27" s="90" t="b">
        <f t="shared" si="0"/>
        <v>0</v>
      </c>
    </row>
    <row r="28" spans="1:15" ht="63" customHeight="1" x14ac:dyDescent="0.25">
      <c r="A28" s="157" t="s">
        <v>303</v>
      </c>
      <c r="B28" s="157" t="s">
        <v>39</v>
      </c>
      <c r="C28" s="155" t="s">
        <v>141</v>
      </c>
      <c r="D28" s="155" t="s">
        <v>111</v>
      </c>
      <c r="E28" s="89" t="s">
        <v>271</v>
      </c>
      <c r="F28" s="26"/>
      <c r="G28" s="26"/>
      <c r="H28" s="26"/>
      <c r="I28" s="39"/>
      <c r="J28" s="36">
        <v>1</v>
      </c>
      <c r="K28" s="36">
        <v>1</v>
      </c>
      <c r="L28" s="22">
        <f t="shared" si="1"/>
        <v>1</v>
      </c>
      <c r="M28" s="97" t="str">
        <f t="shared" si="2"/>
        <v/>
      </c>
      <c r="N28" s="4" t="str">
        <f t="shared" si="3"/>
        <v/>
      </c>
      <c r="O28" s="90" t="b">
        <f t="shared" si="0"/>
        <v>0</v>
      </c>
    </row>
    <row r="29" spans="1:15" s="38" customFormat="1" ht="125.25" customHeight="1" x14ac:dyDescent="0.3">
      <c r="A29" s="154" t="s">
        <v>304</v>
      </c>
      <c r="B29" s="154" t="s">
        <v>39</v>
      </c>
      <c r="C29" s="155" t="s">
        <v>112</v>
      </c>
      <c r="D29" s="156" t="s">
        <v>113</v>
      </c>
      <c r="E29" s="89" t="s">
        <v>178</v>
      </c>
      <c r="F29" s="25"/>
      <c r="G29" s="25"/>
      <c r="H29" s="25"/>
      <c r="I29" s="40"/>
      <c r="J29" s="37">
        <v>1</v>
      </c>
      <c r="K29" s="37">
        <v>1</v>
      </c>
      <c r="L29" s="22">
        <f t="shared" si="1"/>
        <v>1</v>
      </c>
      <c r="M29" s="97" t="str">
        <f t="shared" si="2"/>
        <v/>
      </c>
      <c r="N29" s="4" t="str">
        <f t="shared" si="3"/>
        <v/>
      </c>
      <c r="O29" s="90" t="b">
        <f>OR(F29="X",G29="X",H29="X")</f>
        <v>0</v>
      </c>
    </row>
    <row r="30" spans="1:15" hidden="1" x14ac:dyDescent="0.25">
      <c r="I30" s="1" t="s">
        <v>125</v>
      </c>
      <c r="J30" s="1"/>
      <c r="K30" s="1"/>
      <c r="L30" s="1"/>
      <c r="M30" s="1">
        <f>SUMIF(O10:O29,"VERDADERO",J10:J29)</f>
        <v>0</v>
      </c>
      <c r="N30" s="1">
        <f>SUMIF(O10:O29,"VERDADERO",L10:L29)</f>
        <v>0</v>
      </c>
    </row>
    <row r="31" spans="1:15" hidden="1" x14ac:dyDescent="0.25">
      <c r="I31" s="1" t="s">
        <v>122</v>
      </c>
      <c r="J31" s="1"/>
      <c r="K31" s="1"/>
      <c r="L31" s="1"/>
      <c r="M31" s="1"/>
      <c r="N31" s="1"/>
    </row>
    <row r="32" spans="1:15" hidden="1" x14ac:dyDescent="0.25">
      <c r="I32" s="1" t="s">
        <v>123</v>
      </c>
      <c r="J32" s="1"/>
      <c r="K32" s="1"/>
      <c r="L32" s="1"/>
      <c r="M32" s="1">
        <f>SUMIF(O10:O29,"VERDADERO",M10:M29)</f>
        <v>0</v>
      </c>
      <c r="N32" s="1">
        <f>SUMIF(O10:O29,"VERDADERO",N10:N29)</f>
        <v>0</v>
      </c>
    </row>
    <row r="33" spans="4:14" hidden="1" x14ac:dyDescent="0.25">
      <c r="I33" s="1" t="s">
        <v>124</v>
      </c>
      <c r="J33" s="1"/>
      <c r="K33" s="1"/>
      <c r="L33" s="1"/>
      <c r="M33" s="6" t="e">
        <f>M32/M30</f>
        <v>#DIV/0!</v>
      </c>
      <c r="N33" s="6" t="e">
        <f>N32/N30</f>
        <v>#DIV/0!</v>
      </c>
    </row>
    <row r="34" spans="4:14" hidden="1" x14ac:dyDescent="0.25"/>
    <row r="36" spans="4:14" x14ac:dyDescent="0.25">
      <c r="D36" s="23"/>
    </row>
  </sheetData>
  <sheetProtection algorithmName="SHA-512" hashValue="CLKieA9Qz/tGFL3LCRZMTwcsY2LQ54BN18OvPpcmd6lXooCqrv0FxWtc3jFwChzbd4hscOJsOT16oYIjpyambw==" saltValue="Fdz/bA+His45IgYj1Ajwtw==" spinCount="100000" sheet="1" objects="1" scenarios="1" selectLockedCells="1"/>
  <mergeCells count="12">
    <mergeCell ref="A5:N5"/>
    <mergeCell ref="D8:D9"/>
    <mergeCell ref="E8:E9"/>
    <mergeCell ref="F8:H8"/>
    <mergeCell ref="A6:N6"/>
    <mergeCell ref="A7:N7"/>
    <mergeCell ref="B8:B9"/>
    <mergeCell ref="J8:L8"/>
    <mergeCell ref="M8:N9"/>
    <mergeCell ref="A8:A9"/>
    <mergeCell ref="C8:C9"/>
    <mergeCell ref="I8:I9"/>
  </mergeCells>
  <phoneticPr fontId="0" type="noConversion"/>
  <dataValidations count="1">
    <dataValidation type="list" allowBlank="1" showInputMessage="1" showErrorMessage="1" sqref="F10:H29">
      <formula1>$BB$1</formula1>
    </dataValidation>
  </dataValidations>
  <pageMargins left="0.23622047244094491" right="0.23622047244094491" top="0.19685039370078741" bottom="0.15748031496062992" header="0" footer="0.11811023622047245"/>
  <pageSetup scale="83" fitToHeight="0" orientation="landscape" r:id="rId1"/>
  <headerFooter>
    <oddFooter>&amp;C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B145"/>
  <sheetViews>
    <sheetView showGridLines="0" tabSelected="1" zoomScale="60" zoomScaleNormal="60" zoomScaleSheetLayoutView="100" workbookViewId="0">
      <selection activeCell="I9" sqref="I9"/>
    </sheetView>
  </sheetViews>
  <sheetFormatPr baseColWidth="10" defaultColWidth="11.44140625" defaultRowHeight="13.8" x14ac:dyDescent="0.25"/>
  <cols>
    <col min="1" max="2" width="6.109375" style="1" customWidth="1"/>
    <col min="3" max="3" width="44.33203125" style="1" customWidth="1"/>
    <col min="4" max="4" width="42.44140625" style="1" customWidth="1"/>
    <col min="5" max="5" width="44.33203125" style="1" hidden="1" customWidth="1"/>
    <col min="6" max="6" width="4.44140625" style="1" customWidth="1"/>
    <col min="7" max="8" width="5.44140625" style="1" customWidth="1"/>
    <col min="9" max="9" width="40.6640625" style="1" customWidth="1"/>
    <col min="10" max="12" width="11.44140625" style="1" hidden="1" customWidth="1"/>
    <col min="13" max="13" width="11.44140625" style="1" customWidth="1"/>
    <col min="14" max="14" width="11.44140625" style="1"/>
    <col min="15" max="15" width="14.44140625" style="1" hidden="1" customWidth="1"/>
    <col min="16" max="16384" width="11.44140625" style="1"/>
  </cols>
  <sheetData>
    <row r="1" spans="1:54" ht="15" customHeight="1" x14ac:dyDescent="0.25">
      <c r="BB1" s="1" t="s">
        <v>102</v>
      </c>
    </row>
    <row r="2" spans="1:54" ht="34.799999999999997" customHeight="1" x14ac:dyDescent="0.25"/>
    <row r="3" spans="1:54" ht="15" customHeight="1" x14ac:dyDescent="0.25">
      <c r="BB3" s="1">
        <v>0</v>
      </c>
    </row>
    <row r="4" spans="1:54" ht="26.25" customHeight="1" x14ac:dyDescent="0.25">
      <c r="A4" s="193" t="s">
        <v>186</v>
      </c>
      <c r="B4" s="194"/>
      <c r="C4" s="194"/>
      <c r="D4" s="194"/>
      <c r="E4" s="194"/>
      <c r="F4" s="194"/>
      <c r="G4" s="194"/>
      <c r="H4" s="194"/>
      <c r="I4" s="194"/>
      <c r="J4" s="194"/>
      <c r="K4" s="194"/>
      <c r="L4" s="194"/>
      <c r="M4" s="194"/>
      <c r="N4" s="194"/>
      <c r="BB4" s="1">
        <v>2</v>
      </c>
    </row>
    <row r="5" spans="1:54" ht="21" x14ac:dyDescent="0.25">
      <c r="A5" s="195" t="s">
        <v>74</v>
      </c>
      <c r="B5" s="195"/>
      <c r="C5" s="195"/>
      <c r="D5" s="195"/>
      <c r="E5" s="195"/>
      <c r="F5" s="195"/>
      <c r="G5" s="195"/>
      <c r="H5" s="195"/>
      <c r="I5" s="195"/>
      <c r="J5" s="195"/>
      <c r="K5" s="195"/>
      <c r="L5" s="195"/>
      <c r="M5" s="195"/>
      <c r="N5" s="195"/>
    </row>
    <row r="6" spans="1:54" ht="33.75" customHeight="1" x14ac:dyDescent="0.25">
      <c r="A6" s="227" t="s">
        <v>75</v>
      </c>
      <c r="B6" s="227"/>
      <c r="C6" s="227"/>
      <c r="D6" s="227"/>
      <c r="E6" s="227"/>
      <c r="F6" s="227"/>
      <c r="G6" s="227"/>
      <c r="H6" s="227"/>
      <c r="I6" s="227"/>
      <c r="J6" s="227"/>
      <c r="K6" s="227"/>
      <c r="L6" s="227"/>
      <c r="M6" s="227"/>
      <c r="N6" s="227"/>
    </row>
    <row r="7" spans="1:54" ht="15.6" x14ac:dyDescent="0.25">
      <c r="A7" s="203" t="s">
        <v>35</v>
      </c>
      <c r="B7" s="203" t="s">
        <v>116</v>
      </c>
      <c r="C7" s="203" t="s">
        <v>36</v>
      </c>
      <c r="D7" s="203" t="s">
        <v>37</v>
      </c>
      <c r="E7" s="203" t="s">
        <v>38</v>
      </c>
      <c r="F7" s="204" t="s">
        <v>90</v>
      </c>
      <c r="G7" s="204"/>
      <c r="H7" s="204"/>
      <c r="I7" s="228" t="s">
        <v>0</v>
      </c>
      <c r="J7" s="205" t="s">
        <v>120</v>
      </c>
      <c r="K7" s="205"/>
      <c r="L7" s="205"/>
      <c r="M7" s="205" t="s">
        <v>94</v>
      </c>
      <c r="N7" s="205"/>
    </row>
    <row r="8" spans="1:54" ht="15.75" customHeight="1" x14ac:dyDescent="0.25">
      <c r="A8" s="203"/>
      <c r="B8" s="203"/>
      <c r="C8" s="203"/>
      <c r="D8" s="203"/>
      <c r="E8" s="203"/>
      <c r="F8" s="42" t="s">
        <v>39</v>
      </c>
      <c r="G8" s="42" t="s">
        <v>40</v>
      </c>
      <c r="H8" s="42" t="s">
        <v>41</v>
      </c>
      <c r="I8" s="228"/>
      <c r="J8" s="3" t="s">
        <v>118</v>
      </c>
      <c r="K8" s="3" t="s">
        <v>121</v>
      </c>
      <c r="L8" s="3" t="s">
        <v>119</v>
      </c>
      <c r="M8" s="205"/>
      <c r="N8" s="205"/>
    </row>
    <row r="9" spans="1:54" ht="164.4" customHeight="1" x14ac:dyDescent="0.25">
      <c r="A9" s="158" t="s">
        <v>76</v>
      </c>
      <c r="B9" s="137" t="s">
        <v>115</v>
      </c>
      <c r="C9" s="138" t="s">
        <v>275</v>
      </c>
      <c r="D9" s="138" t="s">
        <v>429</v>
      </c>
      <c r="E9" s="85" t="s">
        <v>354</v>
      </c>
      <c r="F9" s="25"/>
      <c r="G9" s="25"/>
      <c r="H9" s="25"/>
      <c r="I9" s="28"/>
      <c r="J9" s="4">
        <v>1</v>
      </c>
      <c r="K9" s="4">
        <v>3</v>
      </c>
      <c r="L9" s="4">
        <f>J9*K9</f>
        <v>3</v>
      </c>
      <c r="M9" s="97" t="str">
        <f>+IF(H9="x",1,IF(G9="x",0,IF(F9="x",1,"")))</f>
        <v/>
      </c>
      <c r="N9" s="4" t="str">
        <f>IFERROR(+M9*K9,"")</f>
        <v/>
      </c>
      <c r="O9" s="91" t="b">
        <f t="shared" ref="O9:O13" si="0">OR(F9="X",G9="X",H9="x")</f>
        <v>0</v>
      </c>
    </row>
    <row r="10" spans="1:54" ht="211.2" customHeight="1" x14ac:dyDescent="0.25">
      <c r="A10" s="137" t="s">
        <v>77</v>
      </c>
      <c r="B10" s="137" t="s">
        <v>117</v>
      </c>
      <c r="C10" s="138" t="s">
        <v>276</v>
      </c>
      <c r="D10" s="138" t="s">
        <v>273</v>
      </c>
      <c r="E10" s="85" t="s">
        <v>370</v>
      </c>
      <c r="F10" s="25"/>
      <c r="G10" s="25"/>
      <c r="H10" s="25"/>
      <c r="I10" s="28"/>
      <c r="J10" s="4">
        <v>1</v>
      </c>
      <c r="K10" s="4">
        <v>2</v>
      </c>
      <c r="L10" s="4">
        <f>J10*K10</f>
        <v>2</v>
      </c>
      <c r="M10" s="97" t="str">
        <f>+IF(H10="x",1,IF(G10="x",0,IF(F10="x",1,"")))</f>
        <v/>
      </c>
      <c r="N10" s="4" t="str">
        <f>IFERROR(+M10*K10,"")</f>
        <v/>
      </c>
      <c r="O10" s="91" t="b">
        <f t="shared" si="0"/>
        <v>0</v>
      </c>
    </row>
    <row r="11" spans="1:54" ht="89.25" customHeight="1" x14ac:dyDescent="0.25">
      <c r="A11" s="137" t="s">
        <v>78</v>
      </c>
      <c r="B11" s="137" t="s">
        <v>117</v>
      </c>
      <c r="C11" s="21" t="s">
        <v>179</v>
      </c>
      <c r="D11" s="21" t="s">
        <v>180</v>
      </c>
      <c r="E11" s="81" t="s">
        <v>188</v>
      </c>
      <c r="F11" s="25"/>
      <c r="G11" s="25"/>
      <c r="H11" s="25"/>
      <c r="I11" s="28"/>
      <c r="J11" s="4">
        <v>1</v>
      </c>
      <c r="K11" s="4">
        <v>2</v>
      </c>
      <c r="L11" s="4">
        <f>J11*K11</f>
        <v>2</v>
      </c>
      <c r="M11" s="97" t="str">
        <f>+IF(H11="x",1,IF(G11="x",0,IF(F11="x",1,"")))</f>
        <v/>
      </c>
      <c r="N11" s="4" t="str">
        <f>IFERROR(+M11*K11,"")</f>
        <v/>
      </c>
      <c r="O11" s="91" t="b">
        <f t="shared" si="0"/>
        <v>0</v>
      </c>
    </row>
    <row r="12" spans="1:54" ht="175.5" customHeight="1" x14ac:dyDescent="0.25">
      <c r="A12" s="158" t="s">
        <v>79</v>
      </c>
      <c r="B12" s="137" t="s">
        <v>115</v>
      </c>
      <c r="C12" s="147" t="s">
        <v>280</v>
      </c>
      <c r="D12" s="147" t="s">
        <v>274</v>
      </c>
      <c r="E12" s="81" t="s">
        <v>281</v>
      </c>
      <c r="F12" s="25"/>
      <c r="G12" s="25"/>
      <c r="H12" s="25"/>
      <c r="I12" s="44"/>
      <c r="J12" s="4">
        <v>1</v>
      </c>
      <c r="K12" s="4">
        <v>3</v>
      </c>
      <c r="L12" s="4">
        <f>J12*K12</f>
        <v>3</v>
      </c>
      <c r="M12" s="97" t="str">
        <f>+IF(H12="x",1,IF(G12="x",0,IF(F12="x",1,"")))</f>
        <v/>
      </c>
      <c r="N12" s="4" t="str">
        <f>IFERROR(+M12*K12,"")</f>
        <v/>
      </c>
      <c r="O12" s="91" t="b">
        <f t="shared" si="0"/>
        <v>0</v>
      </c>
    </row>
    <row r="13" spans="1:54" hidden="1" x14ac:dyDescent="0.25">
      <c r="I13" s="1" t="s">
        <v>125</v>
      </c>
      <c r="M13" s="1">
        <f>SUMIF(O9:O12,"VERDADERO",J9:J12)</f>
        <v>0</v>
      </c>
      <c r="N13" s="1">
        <f>SUMIF(O9:O12,"VERDADERO",L9:L12)</f>
        <v>0</v>
      </c>
      <c r="O13" s="1" t="b">
        <f t="shared" si="0"/>
        <v>0</v>
      </c>
    </row>
    <row r="14" spans="1:54" hidden="1" x14ac:dyDescent="0.25">
      <c r="I14" s="1" t="s">
        <v>122</v>
      </c>
    </row>
    <row r="15" spans="1:54" hidden="1" x14ac:dyDescent="0.25">
      <c r="I15" s="1" t="s">
        <v>123</v>
      </c>
      <c r="M15" s="1">
        <f>SUMIF(O9:O12,"VERDADERO",M9:M12)</f>
        <v>0</v>
      </c>
      <c r="N15" s="1">
        <f>SUMIF(O9:O12,"VERDADERO",N9:N12)</f>
        <v>0</v>
      </c>
    </row>
    <row r="16" spans="1:54" hidden="1" x14ac:dyDescent="0.25">
      <c r="I16" s="1" t="s">
        <v>124</v>
      </c>
      <c r="M16" s="6" t="e">
        <f>M15/M13</f>
        <v>#DIV/0!</v>
      </c>
      <c r="N16" s="6" t="e">
        <f>N15/N13</f>
        <v>#DIV/0!</v>
      </c>
    </row>
    <row r="17" hidden="1" x14ac:dyDescent="0.25"/>
    <row r="93" spans="1:8" ht="17.399999999999999" x14ac:dyDescent="0.3">
      <c r="A93" s="43"/>
      <c r="B93" s="43"/>
      <c r="C93" s="43"/>
      <c r="D93" s="43"/>
      <c r="E93" s="43"/>
      <c r="F93" s="43"/>
      <c r="G93" s="43"/>
      <c r="H93" s="43"/>
    </row>
    <row r="94" spans="1:8" ht="17.399999999999999" x14ac:dyDescent="0.3">
      <c r="A94" s="43"/>
      <c r="B94" s="43"/>
      <c r="C94" s="43"/>
      <c r="D94" s="43"/>
      <c r="E94" s="43"/>
      <c r="F94" s="43"/>
      <c r="G94" s="43"/>
      <c r="H94" s="43"/>
    </row>
    <row r="95" spans="1:8" ht="17.399999999999999" x14ac:dyDescent="0.3">
      <c r="A95" s="43"/>
      <c r="B95" s="43"/>
      <c r="C95" s="43"/>
      <c r="D95" s="43"/>
      <c r="E95" s="43"/>
      <c r="F95" s="43"/>
      <c r="G95" s="43"/>
      <c r="H95" s="43"/>
    </row>
    <row r="96" spans="1:8" ht="17.399999999999999" x14ac:dyDescent="0.3">
      <c r="A96" s="43"/>
      <c r="B96" s="43"/>
      <c r="C96" s="43"/>
      <c r="D96" s="43"/>
      <c r="E96" s="43"/>
      <c r="F96" s="43"/>
      <c r="G96" s="43"/>
      <c r="H96" s="43"/>
    </row>
    <row r="97" spans="1:8" ht="17.399999999999999" x14ac:dyDescent="0.3">
      <c r="A97" s="43"/>
      <c r="B97" s="43"/>
      <c r="C97" s="43"/>
      <c r="D97" s="43"/>
      <c r="E97" s="43"/>
      <c r="F97" s="43"/>
      <c r="G97" s="43"/>
      <c r="H97" s="43"/>
    </row>
    <row r="98" spans="1:8" ht="17.399999999999999" x14ac:dyDescent="0.3">
      <c r="A98" s="43"/>
      <c r="B98" s="43"/>
      <c r="C98" s="43"/>
      <c r="D98" s="43"/>
      <c r="E98" s="43"/>
      <c r="F98" s="43"/>
      <c r="G98" s="43"/>
      <c r="H98" s="43"/>
    </row>
    <row r="99" spans="1:8" ht="17.399999999999999" x14ac:dyDescent="0.3">
      <c r="A99" s="43"/>
      <c r="B99" s="43"/>
      <c r="C99" s="43"/>
      <c r="D99" s="43"/>
      <c r="E99" s="43"/>
      <c r="F99" s="43"/>
      <c r="G99" s="43"/>
      <c r="H99" s="43"/>
    </row>
    <row r="100" spans="1:8" ht="17.399999999999999" x14ac:dyDescent="0.3">
      <c r="A100" s="43"/>
      <c r="B100" s="43"/>
      <c r="C100" s="43"/>
      <c r="D100" s="43"/>
      <c r="E100" s="43"/>
      <c r="F100" s="43"/>
      <c r="G100" s="43"/>
      <c r="H100" s="43"/>
    </row>
    <row r="101" spans="1:8" ht="17.399999999999999" x14ac:dyDescent="0.3">
      <c r="A101" s="43"/>
      <c r="B101" s="43"/>
      <c r="C101" s="43"/>
      <c r="D101" s="43"/>
      <c r="E101" s="43"/>
      <c r="F101" s="43"/>
      <c r="G101" s="43"/>
      <c r="H101" s="43"/>
    </row>
    <row r="102" spans="1:8" ht="17.399999999999999" x14ac:dyDescent="0.3">
      <c r="A102" s="43"/>
      <c r="B102" s="43"/>
      <c r="C102" s="43"/>
      <c r="D102" s="43"/>
      <c r="E102" s="43"/>
      <c r="F102" s="43"/>
      <c r="G102" s="43"/>
      <c r="H102" s="43"/>
    </row>
    <row r="103" spans="1:8" ht="17.399999999999999" x14ac:dyDescent="0.3">
      <c r="A103" s="43"/>
      <c r="B103" s="43"/>
      <c r="C103" s="43"/>
      <c r="D103" s="43"/>
      <c r="E103" s="43"/>
      <c r="F103" s="43"/>
      <c r="G103" s="43"/>
      <c r="H103" s="43"/>
    </row>
    <row r="104" spans="1:8" ht="17.399999999999999" x14ac:dyDescent="0.3">
      <c r="A104" s="43"/>
      <c r="B104" s="43"/>
      <c r="C104" s="43"/>
      <c r="D104" s="43"/>
      <c r="E104" s="43"/>
      <c r="F104" s="43"/>
      <c r="G104" s="43"/>
      <c r="H104" s="43"/>
    </row>
    <row r="105" spans="1:8" ht="17.399999999999999" x14ac:dyDescent="0.3">
      <c r="A105" s="43"/>
      <c r="B105" s="43"/>
      <c r="C105" s="43"/>
      <c r="D105" s="43"/>
      <c r="E105" s="43"/>
      <c r="F105" s="43"/>
      <c r="G105" s="43"/>
      <c r="H105" s="43"/>
    </row>
    <row r="106" spans="1:8" ht="17.399999999999999" x14ac:dyDescent="0.3">
      <c r="A106" s="43"/>
      <c r="B106" s="43"/>
      <c r="C106" s="43"/>
      <c r="D106" s="43"/>
      <c r="E106" s="43"/>
      <c r="F106" s="43"/>
      <c r="G106" s="43"/>
      <c r="H106" s="43"/>
    </row>
    <row r="107" spans="1:8" ht="17.399999999999999" x14ac:dyDescent="0.3">
      <c r="A107" s="43"/>
      <c r="B107" s="43"/>
      <c r="C107" s="43"/>
      <c r="D107" s="43"/>
      <c r="E107" s="43"/>
      <c r="F107" s="43"/>
      <c r="G107" s="43"/>
      <c r="H107" s="43"/>
    </row>
    <row r="108" spans="1:8" ht="17.399999999999999" x14ac:dyDescent="0.3">
      <c r="A108" s="43"/>
      <c r="B108" s="43"/>
      <c r="C108" s="43"/>
      <c r="D108" s="43"/>
      <c r="E108" s="43"/>
      <c r="F108" s="43"/>
      <c r="G108" s="43"/>
      <c r="H108" s="43"/>
    </row>
    <row r="109" spans="1:8" ht="17.399999999999999" x14ac:dyDescent="0.3">
      <c r="A109" s="43"/>
      <c r="B109" s="43"/>
      <c r="C109" s="43"/>
      <c r="D109" s="43"/>
      <c r="E109" s="43"/>
      <c r="F109" s="43"/>
      <c r="G109" s="43"/>
      <c r="H109" s="43"/>
    </row>
    <row r="110" spans="1:8" ht="17.399999999999999" x14ac:dyDescent="0.3">
      <c r="A110" s="43"/>
      <c r="B110" s="43"/>
      <c r="C110" s="43"/>
      <c r="D110" s="43"/>
      <c r="E110" s="43"/>
      <c r="F110" s="43"/>
      <c r="G110" s="43"/>
      <c r="H110" s="43"/>
    </row>
    <row r="111" spans="1:8" ht="17.399999999999999" x14ac:dyDescent="0.3">
      <c r="A111" s="43"/>
      <c r="B111" s="43"/>
      <c r="C111" s="43"/>
      <c r="D111" s="43"/>
      <c r="E111" s="43"/>
      <c r="F111" s="43"/>
      <c r="G111" s="43"/>
      <c r="H111" s="43"/>
    </row>
    <row r="112" spans="1:8" ht="17.399999999999999" x14ac:dyDescent="0.3">
      <c r="A112" s="43"/>
      <c r="B112" s="43"/>
      <c r="C112" s="43"/>
      <c r="D112" s="43"/>
      <c r="E112" s="43"/>
      <c r="F112" s="43"/>
      <c r="G112" s="43"/>
      <c r="H112" s="43"/>
    </row>
    <row r="113" spans="1:8" ht="17.399999999999999" x14ac:dyDescent="0.3">
      <c r="A113" s="43"/>
      <c r="B113" s="43"/>
      <c r="C113" s="43"/>
      <c r="D113" s="43"/>
      <c r="E113" s="43"/>
      <c r="F113" s="43"/>
      <c r="G113" s="43"/>
      <c r="H113" s="43"/>
    </row>
    <row r="114" spans="1:8" ht="17.399999999999999" x14ac:dyDescent="0.3">
      <c r="A114" s="43"/>
      <c r="B114" s="43"/>
      <c r="C114" s="43"/>
      <c r="D114" s="43"/>
      <c r="E114" s="43"/>
      <c r="F114" s="43"/>
      <c r="G114" s="43"/>
      <c r="H114" s="43"/>
    </row>
    <row r="115" spans="1:8" ht="17.399999999999999" x14ac:dyDescent="0.3">
      <c r="A115" s="43"/>
      <c r="B115" s="43"/>
      <c r="C115" s="43"/>
      <c r="D115" s="43"/>
      <c r="E115" s="43"/>
      <c r="F115" s="43"/>
      <c r="G115" s="43"/>
      <c r="H115" s="43"/>
    </row>
    <row r="116" spans="1:8" ht="17.399999999999999" x14ac:dyDescent="0.3">
      <c r="A116" s="43"/>
      <c r="B116" s="43"/>
      <c r="C116" s="43"/>
      <c r="D116" s="43"/>
      <c r="E116" s="43"/>
      <c r="F116" s="43"/>
      <c r="G116" s="43"/>
      <c r="H116" s="43"/>
    </row>
    <row r="117" spans="1:8" ht="17.399999999999999" x14ac:dyDescent="0.3">
      <c r="A117" s="43"/>
      <c r="B117" s="43"/>
      <c r="C117" s="43"/>
      <c r="D117" s="43"/>
      <c r="E117" s="43"/>
      <c r="F117" s="43"/>
      <c r="G117" s="43"/>
      <c r="H117" s="43"/>
    </row>
    <row r="118" spans="1:8" ht="17.399999999999999" x14ac:dyDescent="0.3">
      <c r="A118" s="43"/>
      <c r="B118" s="43"/>
      <c r="C118" s="43"/>
      <c r="D118" s="43"/>
      <c r="E118" s="43"/>
      <c r="F118" s="43"/>
      <c r="G118" s="43"/>
      <c r="H118" s="43"/>
    </row>
    <row r="119" spans="1:8" ht="17.399999999999999" x14ac:dyDescent="0.3">
      <c r="A119" s="43"/>
      <c r="B119" s="43"/>
      <c r="C119" s="43"/>
      <c r="D119" s="43"/>
      <c r="E119" s="43"/>
      <c r="F119" s="43"/>
      <c r="G119" s="43"/>
      <c r="H119" s="43"/>
    </row>
    <row r="120" spans="1:8" ht="17.399999999999999" x14ac:dyDescent="0.3">
      <c r="A120" s="43"/>
      <c r="B120" s="43"/>
      <c r="C120" s="43"/>
      <c r="D120" s="43"/>
      <c r="E120" s="43"/>
      <c r="F120" s="43"/>
      <c r="G120" s="43"/>
      <c r="H120" s="43"/>
    </row>
    <row r="121" spans="1:8" ht="17.399999999999999" x14ac:dyDescent="0.3">
      <c r="A121" s="43"/>
      <c r="B121" s="43"/>
      <c r="C121" s="43"/>
      <c r="D121" s="43"/>
      <c r="E121" s="43"/>
      <c r="F121" s="43"/>
      <c r="G121" s="43"/>
      <c r="H121" s="43"/>
    </row>
    <row r="122" spans="1:8" ht="17.399999999999999" x14ac:dyDescent="0.3">
      <c r="A122" s="43"/>
      <c r="B122" s="43"/>
      <c r="C122" s="43"/>
      <c r="D122" s="43"/>
      <c r="E122" s="43"/>
      <c r="F122" s="43"/>
      <c r="G122" s="43"/>
      <c r="H122" s="43"/>
    </row>
    <row r="123" spans="1:8" ht="17.399999999999999" x14ac:dyDescent="0.3">
      <c r="A123" s="43"/>
      <c r="B123" s="43"/>
      <c r="C123" s="43"/>
      <c r="D123" s="43"/>
      <c r="E123" s="43"/>
      <c r="F123" s="43"/>
      <c r="G123" s="43"/>
      <c r="H123" s="43"/>
    </row>
    <row r="124" spans="1:8" ht="17.399999999999999" x14ac:dyDescent="0.3">
      <c r="A124" s="43"/>
      <c r="B124" s="43"/>
      <c r="C124" s="43"/>
      <c r="D124" s="43"/>
      <c r="E124" s="43"/>
      <c r="F124" s="43"/>
      <c r="G124" s="43"/>
      <c r="H124" s="43"/>
    </row>
    <row r="125" spans="1:8" ht="17.399999999999999" x14ac:dyDescent="0.3">
      <c r="A125" s="43"/>
      <c r="B125" s="43"/>
      <c r="C125" s="43"/>
      <c r="D125" s="43"/>
      <c r="E125" s="43"/>
      <c r="F125" s="43"/>
      <c r="G125" s="43"/>
      <c r="H125" s="43"/>
    </row>
    <row r="126" spans="1:8" ht="17.399999999999999" x14ac:dyDescent="0.3">
      <c r="A126" s="43"/>
      <c r="B126" s="43"/>
      <c r="C126" s="43"/>
      <c r="D126" s="43"/>
      <c r="E126" s="43"/>
      <c r="F126" s="43"/>
      <c r="G126" s="43"/>
      <c r="H126" s="43"/>
    </row>
    <row r="127" spans="1:8" ht="17.399999999999999" x14ac:dyDescent="0.3">
      <c r="A127" s="43"/>
      <c r="B127" s="43"/>
      <c r="C127" s="43"/>
      <c r="D127" s="43"/>
      <c r="E127" s="43"/>
      <c r="F127" s="43"/>
      <c r="G127" s="43"/>
      <c r="H127" s="43"/>
    </row>
    <row r="128" spans="1:8" ht="17.399999999999999" x14ac:dyDescent="0.3">
      <c r="A128" s="43"/>
      <c r="B128" s="43"/>
      <c r="C128" s="43"/>
      <c r="D128" s="43"/>
      <c r="E128" s="43"/>
      <c r="F128" s="43"/>
      <c r="G128" s="43"/>
      <c r="H128" s="43"/>
    </row>
    <row r="129" spans="1:8" ht="17.399999999999999" x14ac:dyDescent="0.3">
      <c r="A129" s="43"/>
      <c r="B129" s="43"/>
      <c r="C129" s="43"/>
      <c r="D129" s="43"/>
      <c r="E129" s="43"/>
      <c r="F129" s="43"/>
      <c r="G129" s="43"/>
      <c r="H129" s="43"/>
    </row>
    <row r="130" spans="1:8" ht="17.399999999999999" x14ac:dyDescent="0.3">
      <c r="A130" s="43"/>
      <c r="B130" s="43"/>
      <c r="C130" s="43"/>
      <c r="D130" s="43"/>
      <c r="E130" s="43"/>
      <c r="F130" s="43"/>
      <c r="G130" s="43"/>
      <c r="H130" s="43"/>
    </row>
    <row r="131" spans="1:8" ht="17.399999999999999" x14ac:dyDescent="0.3">
      <c r="A131" s="43"/>
      <c r="B131" s="43"/>
      <c r="C131" s="43"/>
      <c r="D131" s="43"/>
      <c r="E131" s="43"/>
      <c r="F131" s="43"/>
      <c r="G131" s="43"/>
      <c r="H131" s="43"/>
    </row>
    <row r="132" spans="1:8" ht="17.399999999999999" x14ac:dyDescent="0.3">
      <c r="A132" s="43"/>
      <c r="B132" s="43"/>
      <c r="C132" s="43"/>
      <c r="D132" s="43"/>
      <c r="E132" s="43"/>
      <c r="F132" s="43"/>
      <c r="G132" s="43"/>
      <c r="H132" s="43"/>
    </row>
    <row r="133" spans="1:8" ht="17.399999999999999" x14ac:dyDescent="0.3">
      <c r="A133" s="43"/>
      <c r="B133" s="43"/>
      <c r="C133" s="43"/>
      <c r="D133" s="43"/>
      <c r="E133" s="43"/>
      <c r="F133" s="43"/>
      <c r="G133" s="43"/>
      <c r="H133" s="43"/>
    </row>
    <row r="134" spans="1:8" ht="17.399999999999999" x14ac:dyDescent="0.3">
      <c r="A134" s="43"/>
      <c r="B134" s="43"/>
      <c r="C134" s="43"/>
      <c r="D134" s="43"/>
      <c r="E134" s="43"/>
      <c r="F134" s="43"/>
      <c r="G134" s="43"/>
      <c r="H134" s="43"/>
    </row>
    <row r="135" spans="1:8" ht="17.399999999999999" x14ac:dyDescent="0.3">
      <c r="A135" s="43"/>
      <c r="B135" s="43"/>
      <c r="C135" s="43"/>
      <c r="D135" s="43"/>
      <c r="E135" s="43"/>
      <c r="F135" s="43"/>
      <c r="G135" s="43"/>
      <c r="H135" s="43"/>
    </row>
    <row r="136" spans="1:8" ht="17.399999999999999" x14ac:dyDescent="0.3">
      <c r="A136" s="43"/>
      <c r="B136" s="43"/>
      <c r="C136" s="43"/>
      <c r="D136" s="43"/>
      <c r="E136" s="43"/>
      <c r="F136" s="43"/>
      <c r="G136" s="43"/>
      <c r="H136" s="43"/>
    </row>
    <row r="137" spans="1:8" ht="17.399999999999999" x14ac:dyDescent="0.3">
      <c r="A137" s="43"/>
      <c r="B137" s="43"/>
      <c r="C137" s="43"/>
      <c r="D137" s="43"/>
      <c r="E137" s="43"/>
      <c r="F137" s="43"/>
      <c r="G137" s="43"/>
      <c r="H137" s="43"/>
    </row>
    <row r="138" spans="1:8" ht="17.399999999999999" x14ac:dyDescent="0.3">
      <c r="A138" s="43"/>
      <c r="B138" s="43"/>
      <c r="C138" s="43"/>
      <c r="D138" s="43"/>
      <c r="E138" s="43"/>
      <c r="F138" s="43"/>
      <c r="G138" s="43"/>
      <c r="H138" s="43"/>
    </row>
    <row r="139" spans="1:8" ht="17.399999999999999" x14ac:dyDescent="0.3">
      <c r="A139" s="43"/>
      <c r="B139" s="43"/>
      <c r="C139" s="43"/>
      <c r="D139" s="43"/>
      <c r="E139" s="43"/>
      <c r="F139" s="43"/>
      <c r="G139" s="43"/>
      <c r="H139" s="43"/>
    </row>
    <row r="140" spans="1:8" ht="17.399999999999999" x14ac:dyDescent="0.3">
      <c r="A140" s="43"/>
      <c r="B140" s="43"/>
      <c r="C140" s="43"/>
      <c r="D140" s="43"/>
      <c r="E140" s="43"/>
      <c r="F140" s="43"/>
      <c r="G140" s="43"/>
      <c r="H140" s="43"/>
    </row>
    <row r="141" spans="1:8" ht="17.399999999999999" x14ac:dyDescent="0.3">
      <c r="A141" s="43"/>
      <c r="B141" s="43"/>
      <c r="C141" s="43"/>
      <c r="D141" s="43"/>
      <c r="E141" s="43"/>
      <c r="F141" s="43"/>
      <c r="G141" s="43"/>
      <c r="H141" s="43"/>
    </row>
    <row r="142" spans="1:8" ht="17.399999999999999" x14ac:dyDescent="0.3">
      <c r="A142" s="43"/>
      <c r="B142" s="43"/>
      <c r="C142" s="43"/>
      <c r="D142" s="43"/>
      <c r="E142" s="43"/>
      <c r="F142" s="43"/>
      <c r="G142" s="43"/>
      <c r="H142" s="43"/>
    </row>
    <row r="143" spans="1:8" ht="17.399999999999999" x14ac:dyDescent="0.3">
      <c r="A143" s="43"/>
      <c r="B143" s="43"/>
      <c r="C143" s="43"/>
      <c r="D143" s="43"/>
      <c r="E143" s="43"/>
      <c r="F143" s="43"/>
      <c r="G143" s="43"/>
      <c r="H143" s="43"/>
    </row>
    <row r="144" spans="1:8" ht="17.399999999999999" x14ac:dyDescent="0.3">
      <c r="A144" s="43"/>
      <c r="B144" s="43"/>
      <c r="C144" s="43"/>
      <c r="D144" s="43"/>
      <c r="E144" s="43"/>
      <c r="F144" s="43"/>
      <c r="G144" s="43"/>
      <c r="H144" s="43"/>
    </row>
    <row r="145" spans="1:8" ht="17.399999999999999" x14ac:dyDescent="0.3">
      <c r="A145" s="43"/>
      <c r="B145" s="43"/>
      <c r="C145" s="43"/>
      <c r="D145" s="43"/>
      <c r="E145" s="43"/>
      <c r="F145" s="43"/>
      <c r="G145" s="43"/>
      <c r="H145" s="43"/>
    </row>
  </sheetData>
  <sheetProtection algorithmName="SHA-512" hashValue="OaeIMzDTplW37ADvHd/ztaAPw4j7+UvHRMMn7MzpV16lrPFe49YrBFNysOqDiWAIpokpajvdqqbGgVexkmYbbg==" saltValue="kZBjNJQ52aZJMX9q1P308A==" spinCount="100000" sheet="1" objects="1" scenarios="1" selectLockedCells="1"/>
  <mergeCells count="12">
    <mergeCell ref="A4:N4"/>
    <mergeCell ref="A5:N5"/>
    <mergeCell ref="A7:A8"/>
    <mergeCell ref="E7:E8"/>
    <mergeCell ref="F7:H7"/>
    <mergeCell ref="B7:B8"/>
    <mergeCell ref="J7:L7"/>
    <mergeCell ref="A6:N6"/>
    <mergeCell ref="M7:N8"/>
    <mergeCell ref="C7:C8"/>
    <mergeCell ref="D7:D8"/>
    <mergeCell ref="I7:I8"/>
  </mergeCells>
  <phoneticPr fontId="0" type="noConversion"/>
  <dataValidations count="1">
    <dataValidation type="list" allowBlank="1" showInputMessage="1" showErrorMessage="1" sqref="F9:H12">
      <formula1>$BB$1</formula1>
    </dataValidation>
  </dataValidations>
  <pageMargins left="0.23622047244094491" right="0.23622047244094491" top="0.19685039370078741" bottom="0.15748031496062992" header="0" footer="0.11811023622047245"/>
  <pageSetup scale="99" fitToHeight="0" orientation="landscape" r:id="rId1"/>
  <headerFooter>
    <oddFooter>&amp;C &amp;P de &amp;N</oddFooter>
  </headerFooter>
  <colBreaks count="1" manualBreakCount="1">
    <brk id="14" max="1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BB30"/>
  <sheetViews>
    <sheetView showGridLines="0" topLeftCell="A5" zoomScale="70" zoomScaleNormal="70" zoomScaleSheetLayoutView="100" workbookViewId="0">
      <selection activeCell="F11" sqref="F11"/>
    </sheetView>
  </sheetViews>
  <sheetFormatPr baseColWidth="10" defaultColWidth="11.44140625" defaultRowHeight="14.4" x14ac:dyDescent="0.3"/>
  <cols>
    <col min="1" max="2" width="6.109375" style="45" customWidth="1"/>
    <col min="3" max="4" width="44.33203125" style="45" customWidth="1"/>
    <col min="5" max="5" width="50.88671875" style="45" hidden="1" customWidth="1"/>
    <col min="6" max="6" width="5" style="46" customWidth="1"/>
    <col min="7" max="8" width="5.44140625" style="46" customWidth="1"/>
    <col min="9" max="9" width="43.6640625" style="45" customWidth="1"/>
    <col min="10" max="12" width="11.44140625" style="45" hidden="1" customWidth="1"/>
    <col min="13" max="13" width="11.44140625" style="45" customWidth="1"/>
    <col min="14" max="14" width="11.44140625" style="45"/>
    <col min="15" max="15" width="15.88671875" style="45" hidden="1" customWidth="1"/>
    <col min="16" max="16384" width="11.44140625" style="45"/>
  </cols>
  <sheetData>
    <row r="1" spans="1:54" x14ac:dyDescent="0.3">
      <c r="BB1" s="45" t="s">
        <v>102</v>
      </c>
    </row>
    <row r="3" spans="1:54" ht="56.4" customHeight="1" x14ac:dyDescent="0.3">
      <c r="BB3" s="45">
        <v>0</v>
      </c>
    </row>
    <row r="4" spans="1:54" ht="33" customHeight="1" x14ac:dyDescent="0.3">
      <c r="A4" s="229" t="s">
        <v>187</v>
      </c>
      <c r="B4" s="230"/>
      <c r="C4" s="230"/>
      <c r="D4" s="230"/>
      <c r="E4" s="230"/>
      <c r="F4" s="230"/>
      <c r="G4" s="230"/>
      <c r="H4" s="230"/>
      <c r="I4" s="230"/>
      <c r="J4" s="230"/>
      <c r="K4" s="230"/>
      <c r="L4" s="230"/>
      <c r="M4" s="230"/>
      <c r="N4" s="230"/>
      <c r="BB4" s="45">
        <v>2</v>
      </c>
    </row>
    <row r="5" spans="1:54" ht="26.25" customHeight="1" x14ac:dyDescent="0.3">
      <c r="A5" s="236" t="s">
        <v>12</v>
      </c>
      <c r="B5" s="236"/>
      <c r="C5" s="236"/>
      <c r="D5" s="236"/>
      <c r="E5" s="236"/>
      <c r="F5" s="236"/>
      <c r="G5" s="236"/>
      <c r="H5" s="236"/>
      <c r="I5" s="236"/>
      <c r="J5" s="236"/>
      <c r="K5" s="236"/>
      <c r="L5" s="236"/>
      <c r="M5" s="236"/>
      <c r="N5" s="236"/>
    </row>
    <row r="6" spans="1:54" ht="26.25" customHeight="1" x14ac:dyDescent="0.3">
      <c r="A6" s="234" t="s">
        <v>13</v>
      </c>
      <c r="B6" s="235"/>
      <c r="C6" s="235"/>
      <c r="D6" s="235"/>
      <c r="E6" s="235"/>
      <c r="F6" s="235"/>
      <c r="G6" s="235"/>
      <c r="H6" s="235"/>
      <c r="I6" s="235"/>
      <c r="J6" s="235"/>
      <c r="K6" s="235"/>
      <c r="L6" s="235"/>
      <c r="M6" s="235"/>
      <c r="N6" s="235"/>
    </row>
    <row r="7" spans="1:54" ht="18" x14ac:dyDescent="0.3">
      <c r="A7" s="237" t="s">
        <v>35</v>
      </c>
      <c r="B7" s="231" t="s">
        <v>116</v>
      </c>
      <c r="C7" s="231" t="s">
        <v>36</v>
      </c>
      <c r="D7" s="231" t="s">
        <v>37</v>
      </c>
      <c r="E7" s="231" t="s">
        <v>38</v>
      </c>
      <c r="F7" s="233" t="s">
        <v>90</v>
      </c>
      <c r="G7" s="233"/>
      <c r="H7" s="233"/>
      <c r="I7" s="232" t="s">
        <v>0</v>
      </c>
      <c r="J7" s="205" t="s">
        <v>120</v>
      </c>
      <c r="K7" s="205"/>
      <c r="L7" s="205"/>
      <c r="M7" s="205" t="s">
        <v>94</v>
      </c>
      <c r="N7" s="205"/>
    </row>
    <row r="8" spans="1:54" ht="18" x14ac:dyDescent="0.3">
      <c r="A8" s="237"/>
      <c r="B8" s="231"/>
      <c r="C8" s="231"/>
      <c r="D8" s="231"/>
      <c r="E8" s="231"/>
      <c r="F8" s="47" t="s">
        <v>39</v>
      </c>
      <c r="G8" s="47" t="s">
        <v>40</v>
      </c>
      <c r="H8" s="47" t="s">
        <v>41</v>
      </c>
      <c r="I8" s="232"/>
      <c r="J8" s="3" t="s">
        <v>118</v>
      </c>
      <c r="K8" s="3" t="s">
        <v>121</v>
      </c>
      <c r="L8" s="3" t="s">
        <v>119</v>
      </c>
      <c r="M8" s="205"/>
      <c r="N8" s="205"/>
      <c r="O8" s="93"/>
    </row>
    <row r="9" spans="1:54" ht="73.2" customHeight="1" x14ac:dyDescent="0.3">
      <c r="A9" s="159" t="s">
        <v>14</v>
      </c>
      <c r="B9" s="159" t="s">
        <v>115</v>
      </c>
      <c r="C9" s="142" t="s">
        <v>277</v>
      </c>
      <c r="D9" s="142" t="s">
        <v>193</v>
      </c>
      <c r="E9" s="105" t="s">
        <v>279</v>
      </c>
      <c r="F9" s="51"/>
      <c r="G9" s="51"/>
      <c r="H9" s="51"/>
      <c r="I9" s="52"/>
      <c r="J9" s="48">
        <v>1</v>
      </c>
      <c r="K9" s="48">
        <v>3</v>
      </c>
      <c r="L9" s="48">
        <f>+K9*J9</f>
        <v>3</v>
      </c>
      <c r="M9" s="97" t="str">
        <f>+IF(H9="x",1,IF(G9="x",0,IF(F9="x",1,"")))</f>
        <v/>
      </c>
      <c r="N9" s="4" t="str">
        <f>IFERROR(+M9*K9,"")</f>
        <v/>
      </c>
      <c r="O9" s="93" t="b">
        <f>OR(F9="X",G9="X",H9="x")</f>
        <v>0</v>
      </c>
    </row>
    <row r="10" spans="1:54" ht="76.2" customHeight="1" x14ac:dyDescent="0.3">
      <c r="A10" s="159" t="s">
        <v>15</v>
      </c>
      <c r="B10" s="159" t="s">
        <v>115</v>
      </c>
      <c r="C10" s="142" t="s">
        <v>335</v>
      </c>
      <c r="D10" s="142" t="s">
        <v>282</v>
      </c>
      <c r="E10" s="105" t="s">
        <v>278</v>
      </c>
      <c r="F10" s="51"/>
      <c r="G10" s="51"/>
      <c r="H10" s="51"/>
      <c r="I10" s="52"/>
      <c r="J10" s="48">
        <v>1</v>
      </c>
      <c r="K10" s="48">
        <v>3</v>
      </c>
      <c r="L10" s="48">
        <f>+K10*J10</f>
        <v>3</v>
      </c>
      <c r="M10" s="97" t="str">
        <f>+IF(H10="x",1,IF(G10="x",0,IF(F10="x",1,"")))</f>
        <v/>
      </c>
      <c r="N10" s="4" t="str">
        <f>IFERROR(+M10*K10,"")</f>
        <v/>
      </c>
      <c r="O10" s="93" t="b">
        <f>OR(F10="X",G10="X",H10="x")</f>
        <v>0</v>
      </c>
    </row>
    <row r="11" spans="1:54" ht="73.95" customHeight="1" x14ac:dyDescent="0.3">
      <c r="A11" s="159" t="s">
        <v>16</v>
      </c>
      <c r="B11" s="160" t="s">
        <v>115</v>
      </c>
      <c r="C11" s="142" t="s">
        <v>9</v>
      </c>
      <c r="D11" s="142" t="s">
        <v>93</v>
      </c>
      <c r="E11" s="105" t="s">
        <v>352</v>
      </c>
      <c r="F11" s="53"/>
      <c r="G11" s="53"/>
      <c r="H11" s="53"/>
      <c r="I11" s="54"/>
      <c r="J11" s="48">
        <v>1</v>
      </c>
      <c r="K11" s="48">
        <v>3</v>
      </c>
      <c r="L11" s="48">
        <f t="shared" ref="L11:L25" si="0">+K11*J11</f>
        <v>3</v>
      </c>
      <c r="M11" s="97" t="str">
        <f t="shared" ref="M11:M25" si="1">+IF(H11="x",1,IF(G11="x",0,IF(F11="x",1,"")))</f>
        <v/>
      </c>
      <c r="N11" s="4" t="str">
        <f t="shared" ref="N11:N25" si="2">IFERROR(+M11*K11,"")</f>
        <v/>
      </c>
      <c r="O11" s="93" t="b">
        <f t="shared" ref="O11:O25" si="3">OR(F11="X",G11="X",H11="x")</f>
        <v>0</v>
      </c>
    </row>
    <row r="12" spans="1:54" ht="114.75" customHeight="1" x14ac:dyDescent="0.3">
      <c r="A12" s="159" t="s">
        <v>17</v>
      </c>
      <c r="B12" s="160" t="s">
        <v>115</v>
      </c>
      <c r="C12" s="142" t="s">
        <v>284</v>
      </c>
      <c r="D12" s="142" t="s">
        <v>285</v>
      </c>
      <c r="E12" s="105" t="s">
        <v>286</v>
      </c>
      <c r="F12" s="53"/>
      <c r="G12" s="53"/>
      <c r="H12" s="53"/>
      <c r="I12" s="54"/>
      <c r="J12" s="48">
        <v>1</v>
      </c>
      <c r="K12" s="48">
        <v>3</v>
      </c>
      <c r="L12" s="48">
        <f t="shared" si="0"/>
        <v>3</v>
      </c>
      <c r="M12" s="97" t="str">
        <f t="shared" si="1"/>
        <v/>
      </c>
      <c r="N12" s="4" t="str">
        <f t="shared" si="2"/>
        <v/>
      </c>
      <c r="O12" s="93" t="b">
        <f t="shared" si="3"/>
        <v>0</v>
      </c>
    </row>
    <row r="13" spans="1:54" ht="162" customHeight="1" x14ac:dyDescent="0.3">
      <c r="A13" s="159" t="s">
        <v>18</v>
      </c>
      <c r="B13" s="159" t="s">
        <v>115</v>
      </c>
      <c r="C13" s="161" t="s">
        <v>398</v>
      </c>
      <c r="D13" s="145" t="s">
        <v>399</v>
      </c>
      <c r="E13" s="106" t="s">
        <v>400</v>
      </c>
      <c r="F13" s="51"/>
      <c r="G13" s="51"/>
      <c r="H13" s="51"/>
      <c r="I13" s="52"/>
      <c r="J13" s="48">
        <v>1</v>
      </c>
      <c r="K13" s="48">
        <v>3</v>
      </c>
      <c r="L13" s="48">
        <f t="shared" si="0"/>
        <v>3</v>
      </c>
      <c r="M13" s="97" t="str">
        <f t="shared" si="1"/>
        <v/>
      </c>
      <c r="N13" s="4" t="str">
        <f t="shared" si="2"/>
        <v/>
      </c>
      <c r="O13" s="93" t="b">
        <f t="shared" si="3"/>
        <v>0</v>
      </c>
    </row>
    <row r="14" spans="1:54" ht="90.75" customHeight="1" x14ac:dyDescent="0.3">
      <c r="A14" s="159" t="s">
        <v>20</v>
      </c>
      <c r="B14" s="159" t="s">
        <v>115</v>
      </c>
      <c r="C14" s="142" t="s">
        <v>401</v>
      </c>
      <c r="D14" s="142" t="s">
        <v>402</v>
      </c>
      <c r="E14" s="106" t="s">
        <v>403</v>
      </c>
      <c r="F14" s="51"/>
      <c r="G14" s="51"/>
      <c r="H14" s="51"/>
      <c r="I14" s="52"/>
      <c r="J14" s="48">
        <v>1</v>
      </c>
      <c r="K14" s="48">
        <v>3</v>
      </c>
      <c r="L14" s="48">
        <f t="shared" si="0"/>
        <v>3</v>
      </c>
      <c r="M14" s="97" t="str">
        <f t="shared" si="1"/>
        <v/>
      </c>
      <c r="N14" s="4" t="str">
        <f t="shared" si="2"/>
        <v/>
      </c>
      <c r="O14" s="93" t="b">
        <f t="shared" si="3"/>
        <v>0</v>
      </c>
    </row>
    <row r="15" spans="1:54" ht="79.5" customHeight="1" x14ac:dyDescent="0.3">
      <c r="A15" s="159" t="s">
        <v>21</v>
      </c>
      <c r="B15" s="159" t="s">
        <v>115</v>
      </c>
      <c r="C15" s="161" t="s">
        <v>404</v>
      </c>
      <c r="D15" s="161" t="s">
        <v>405</v>
      </c>
      <c r="E15" s="106" t="s">
        <v>406</v>
      </c>
      <c r="F15" s="53"/>
      <c r="G15" s="53"/>
      <c r="H15" s="53"/>
      <c r="I15" s="52"/>
      <c r="J15" s="48">
        <v>1</v>
      </c>
      <c r="K15" s="48">
        <v>3</v>
      </c>
      <c r="L15" s="48">
        <f t="shared" si="0"/>
        <v>3</v>
      </c>
      <c r="M15" s="97" t="str">
        <f t="shared" si="1"/>
        <v/>
      </c>
      <c r="N15" s="4" t="str">
        <f t="shared" si="2"/>
        <v/>
      </c>
      <c r="O15" s="93" t="b">
        <f t="shared" si="3"/>
        <v>0</v>
      </c>
    </row>
    <row r="16" spans="1:54" ht="150.75" customHeight="1" x14ac:dyDescent="0.3">
      <c r="A16" s="159" t="s">
        <v>81</v>
      </c>
      <c r="B16" s="160" t="s">
        <v>115</v>
      </c>
      <c r="C16" s="142" t="s">
        <v>407</v>
      </c>
      <c r="D16" s="142" t="s">
        <v>408</v>
      </c>
      <c r="E16" s="106" t="s">
        <v>409</v>
      </c>
      <c r="F16" s="53"/>
      <c r="G16" s="53"/>
      <c r="H16" s="53"/>
      <c r="I16" s="54"/>
      <c r="J16" s="48">
        <v>1</v>
      </c>
      <c r="K16" s="48">
        <v>3</v>
      </c>
      <c r="L16" s="48">
        <f t="shared" si="0"/>
        <v>3</v>
      </c>
      <c r="M16" s="97" t="str">
        <f t="shared" si="1"/>
        <v/>
      </c>
      <c r="N16" s="4" t="str">
        <f t="shared" si="2"/>
        <v/>
      </c>
      <c r="O16" s="93" t="b">
        <f t="shared" si="3"/>
        <v>0</v>
      </c>
    </row>
    <row r="17" spans="1:15" ht="145.94999999999999" customHeight="1" x14ac:dyDescent="0.3">
      <c r="A17" s="159" t="s">
        <v>85</v>
      </c>
      <c r="B17" s="160" t="s">
        <v>117</v>
      </c>
      <c r="C17" s="162" t="s">
        <v>410</v>
      </c>
      <c r="D17" s="162" t="s">
        <v>411</v>
      </c>
      <c r="E17" s="106" t="s">
        <v>412</v>
      </c>
      <c r="F17" s="53"/>
      <c r="G17" s="53"/>
      <c r="H17" s="53"/>
      <c r="I17" s="54"/>
      <c r="J17" s="48">
        <v>1</v>
      </c>
      <c r="K17" s="48">
        <v>2</v>
      </c>
      <c r="L17" s="48">
        <f t="shared" si="0"/>
        <v>2</v>
      </c>
      <c r="M17" s="97" t="str">
        <f t="shared" si="1"/>
        <v/>
      </c>
      <c r="N17" s="4" t="str">
        <f t="shared" si="2"/>
        <v/>
      </c>
      <c r="O17" s="93" t="b">
        <f t="shared" si="3"/>
        <v>0</v>
      </c>
    </row>
    <row r="18" spans="1:15" ht="132" customHeight="1" x14ac:dyDescent="0.3">
      <c r="A18" s="159" t="s">
        <v>82</v>
      </c>
      <c r="B18" s="160" t="s">
        <v>115</v>
      </c>
      <c r="C18" s="162" t="s">
        <v>413</v>
      </c>
      <c r="D18" s="162" t="s">
        <v>19</v>
      </c>
      <c r="E18" s="106" t="s">
        <v>414</v>
      </c>
      <c r="F18" s="53"/>
      <c r="G18" s="53"/>
      <c r="H18" s="53"/>
      <c r="I18" s="52"/>
      <c r="J18" s="48">
        <v>1</v>
      </c>
      <c r="K18" s="48">
        <v>3</v>
      </c>
      <c r="L18" s="48">
        <f t="shared" si="0"/>
        <v>3</v>
      </c>
      <c r="M18" s="97" t="str">
        <f t="shared" si="1"/>
        <v/>
      </c>
      <c r="N18" s="4" t="str">
        <f t="shared" si="2"/>
        <v/>
      </c>
      <c r="O18" s="93" t="b">
        <f t="shared" si="3"/>
        <v>0</v>
      </c>
    </row>
    <row r="19" spans="1:15" ht="105" customHeight="1" x14ac:dyDescent="0.3">
      <c r="A19" s="159" t="s">
        <v>83</v>
      </c>
      <c r="B19" s="160" t="s">
        <v>115</v>
      </c>
      <c r="C19" s="163" t="s">
        <v>287</v>
      </c>
      <c r="D19" s="163" t="s">
        <v>288</v>
      </c>
      <c r="E19" s="92" t="s">
        <v>289</v>
      </c>
      <c r="F19" s="53"/>
      <c r="G19" s="53"/>
      <c r="H19" s="53"/>
      <c r="I19" s="52"/>
      <c r="J19" s="48">
        <v>1</v>
      </c>
      <c r="K19" s="48">
        <v>3</v>
      </c>
      <c r="L19" s="48">
        <f t="shared" si="0"/>
        <v>3</v>
      </c>
      <c r="M19" s="97" t="str">
        <f t="shared" si="1"/>
        <v/>
      </c>
      <c r="N19" s="4" t="str">
        <f t="shared" si="2"/>
        <v/>
      </c>
      <c r="O19" s="93" t="b">
        <f t="shared" si="3"/>
        <v>0</v>
      </c>
    </row>
    <row r="20" spans="1:15" ht="72.599999999999994" customHeight="1" x14ac:dyDescent="0.3">
      <c r="A20" s="159" t="s">
        <v>10</v>
      </c>
      <c r="B20" s="160" t="s">
        <v>115</v>
      </c>
      <c r="C20" s="163" t="s">
        <v>22</v>
      </c>
      <c r="D20" s="163" t="s">
        <v>23</v>
      </c>
      <c r="E20" s="92" t="s">
        <v>24</v>
      </c>
      <c r="F20" s="53"/>
      <c r="G20" s="53"/>
      <c r="H20" s="53"/>
      <c r="I20" s="52"/>
      <c r="J20" s="48">
        <v>1</v>
      </c>
      <c r="K20" s="48">
        <v>3</v>
      </c>
      <c r="L20" s="48">
        <f t="shared" si="0"/>
        <v>3</v>
      </c>
      <c r="M20" s="97" t="str">
        <f t="shared" si="1"/>
        <v/>
      </c>
      <c r="N20" s="4" t="str">
        <f t="shared" si="2"/>
        <v/>
      </c>
      <c r="O20" s="93" t="b">
        <f t="shared" si="3"/>
        <v>0</v>
      </c>
    </row>
    <row r="21" spans="1:15" ht="100.5" customHeight="1" x14ac:dyDescent="0.3">
      <c r="A21" s="159" t="s">
        <v>305</v>
      </c>
      <c r="B21" s="160" t="s">
        <v>117</v>
      </c>
      <c r="C21" s="164" t="s">
        <v>25</v>
      </c>
      <c r="D21" s="164" t="s">
        <v>415</v>
      </c>
      <c r="E21" s="136" t="s">
        <v>416</v>
      </c>
      <c r="F21" s="53"/>
      <c r="G21" s="53"/>
      <c r="H21" s="53"/>
      <c r="I21" s="52"/>
      <c r="J21" s="48">
        <v>1</v>
      </c>
      <c r="K21" s="48">
        <v>2</v>
      </c>
      <c r="L21" s="48">
        <f t="shared" si="0"/>
        <v>2</v>
      </c>
      <c r="M21" s="97" t="str">
        <f t="shared" si="1"/>
        <v/>
      </c>
      <c r="N21" s="4" t="str">
        <f t="shared" si="2"/>
        <v/>
      </c>
      <c r="O21" s="93" t="b">
        <f t="shared" si="3"/>
        <v>0</v>
      </c>
    </row>
    <row r="22" spans="1:15" ht="140.4" customHeight="1" x14ac:dyDescent="0.3">
      <c r="A22" s="159" t="s">
        <v>306</v>
      </c>
      <c r="B22" s="160" t="s">
        <v>39</v>
      </c>
      <c r="C22" s="164" t="s">
        <v>417</v>
      </c>
      <c r="D22" s="133" t="s">
        <v>418</v>
      </c>
      <c r="E22" s="105" t="s">
        <v>419</v>
      </c>
      <c r="F22" s="53"/>
      <c r="G22" s="53"/>
      <c r="H22" s="53"/>
      <c r="I22" s="52"/>
      <c r="J22" s="48">
        <v>1</v>
      </c>
      <c r="K22" s="48">
        <v>1</v>
      </c>
      <c r="L22" s="48">
        <f t="shared" si="0"/>
        <v>1</v>
      </c>
      <c r="M22" s="97" t="str">
        <f t="shared" si="1"/>
        <v/>
      </c>
      <c r="N22" s="4" t="str">
        <f t="shared" si="2"/>
        <v/>
      </c>
      <c r="O22" s="93" t="b">
        <f t="shared" si="3"/>
        <v>0</v>
      </c>
    </row>
    <row r="23" spans="1:15" ht="140.4" customHeight="1" x14ac:dyDescent="0.3">
      <c r="A23" s="159" t="s">
        <v>307</v>
      </c>
      <c r="B23" s="160" t="s">
        <v>117</v>
      </c>
      <c r="C23" s="163" t="s">
        <v>420</v>
      </c>
      <c r="D23" s="163" t="s">
        <v>421</v>
      </c>
      <c r="E23" s="92" t="s">
        <v>422</v>
      </c>
      <c r="F23" s="53"/>
      <c r="G23" s="53"/>
      <c r="H23" s="53"/>
      <c r="I23" s="52"/>
      <c r="J23" s="48">
        <v>1</v>
      </c>
      <c r="K23" s="48">
        <v>3</v>
      </c>
      <c r="L23" s="48">
        <f t="shared" ref="L23" si="4">+K23*J23</f>
        <v>3</v>
      </c>
      <c r="M23" s="97" t="str">
        <f t="shared" ref="M23" si="5">+IF(H23="x",1,IF(G23="x",0,IF(F23="x",1,"")))</f>
        <v/>
      </c>
      <c r="N23" s="4" t="str">
        <f t="shared" ref="N23" si="6">IFERROR(+M23*K23,"")</f>
        <v/>
      </c>
      <c r="O23" s="93" t="b">
        <f t="shared" ref="O23" si="7">OR(F23="X",G23="X",H23="x")</f>
        <v>0</v>
      </c>
    </row>
    <row r="24" spans="1:15" s="50" customFormat="1" ht="88.5" customHeight="1" x14ac:dyDescent="0.25">
      <c r="A24" s="159" t="s">
        <v>308</v>
      </c>
      <c r="B24" s="159" t="s">
        <v>115</v>
      </c>
      <c r="C24" s="163" t="s">
        <v>336</v>
      </c>
      <c r="D24" s="163" t="s">
        <v>283</v>
      </c>
      <c r="E24" s="92" t="s">
        <v>290</v>
      </c>
      <c r="F24" s="53"/>
      <c r="G24" s="53"/>
      <c r="H24" s="53"/>
      <c r="I24" s="55"/>
      <c r="J24" s="49">
        <v>1</v>
      </c>
      <c r="K24" s="49">
        <v>3</v>
      </c>
      <c r="L24" s="48">
        <f t="shared" si="0"/>
        <v>3</v>
      </c>
      <c r="M24" s="97" t="str">
        <f t="shared" si="1"/>
        <v/>
      </c>
      <c r="N24" s="4" t="str">
        <f t="shared" si="2"/>
        <v/>
      </c>
      <c r="O24" s="93" t="b">
        <f t="shared" si="3"/>
        <v>0</v>
      </c>
    </row>
    <row r="25" spans="1:15" s="50" customFormat="1" ht="88.5" customHeight="1" x14ac:dyDescent="0.25">
      <c r="A25" s="159" t="s">
        <v>423</v>
      </c>
      <c r="B25" s="48" t="s">
        <v>115</v>
      </c>
      <c r="C25" s="163" t="s">
        <v>291</v>
      </c>
      <c r="D25" s="163" t="s">
        <v>293</v>
      </c>
      <c r="E25" s="92" t="s">
        <v>292</v>
      </c>
      <c r="F25" s="53"/>
      <c r="G25" s="53"/>
      <c r="H25" s="53"/>
      <c r="I25" s="55"/>
      <c r="J25" s="49">
        <v>1</v>
      </c>
      <c r="K25" s="49">
        <v>3</v>
      </c>
      <c r="L25" s="48">
        <f t="shared" si="0"/>
        <v>3</v>
      </c>
      <c r="M25" s="97" t="str">
        <f t="shared" si="1"/>
        <v/>
      </c>
      <c r="N25" s="4" t="str">
        <f t="shared" si="2"/>
        <v/>
      </c>
      <c r="O25" s="93" t="b">
        <f t="shared" si="3"/>
        <v>0</v>
      </c>
    </row>
    <row r="26" spans="1:15" ht="21" hidden="1" customHeight="1" x14ac:dyDescent="0.3">
      <c r="A26" s="103"/>
      <c r="B26" s="102"/>
      <c r="C26" s="104"/>
      <c r="D26" s="104"/>
      <c r="E26" s="104"/>
      <c r="F26" s="45"/>
      <c r="G26" s="45"/>
      <c r="H26" s="45"/>
      <c r="I26" s="1" t="s">
        <v>125</v>
      </c>
      <c r="J26" s="1"/>
      <c r="K26" s="1"/>
      <c r="L26" s="1"/>
      <c r="M26" s="1">
        <f>SUMIF(O9:O25,"VERDADERO",J9:J25)</f>
        <v>0</v>
      </c>
      <c r="N26" s="1">
        <f>SUMIF(O9:O25,"VERDADERO",L9:L25)</f>
        <v>0</v>
      </c>
    </row>
    <row r="27" spans="1:15" hidden="1" x14ac:dyDescent="0.3">
      <c r="F27" s="45"/>
      <c r="G27" s="45"/>
      <c r="H27" s="45"/>
      <c r="I27" s="1" t="s">
        <v>122</v>
      </c>
      <c r="J27" s="1"/>
      <c r="K27" s="1"/>
      <c r="L27" s="1"/>
      <c r="M27" s="1"/>
      <c r="N27" s="1"/>
    </row>
    <row r="28" spans="1:15" hidden="1" x14ac:dyDescent="0.3">
      <c r="I28" s="1" t="s">
        <v>123</v>
      </c>
      <c r="J28" s="1"/>
      <c r="K28" s="1"/>
      <c r="L28" s="1"/>
      <c r="M28" s="1">
        <f>SUMIF(O9:O25,"VERDADERO",M9:M25)</f>
        <v>0</v>
      </c>
      <c r="N28" s="1">
        <f>SUMIF(O9:O25,"VERDADERO",N9:N25)</f>
        <v>0</v>
      </c>
    </row>
    <row r="29" spans="1:15" hidden="1" x14ac:dyDescent="0.3">
      <c r="I29" s="1" t="s">
        <v>124</v>
      </c>
      <c r="J29" s="1"/>
      <c r="K29" s="1"/>
      <c r="L29" s="1"/>
      <c r="M29" s="6" t="e">
        <f>M28/M26</f>
        <v>#DIV/0!</v>
      </c>
      <c r="N29" s="6" t="e">
        <f>N28/N26</f>
        <v>#DIV/0!</v>
      </c>
    </row>
    <row r="30" spans="1:15" hidden="1" x14ac:dyDescent="0.3"/>
  </sheetData>
  <sheetProtection algorithmName="SHA-512" hashValue="HyOga8a9yj+del5gkxgfYEWmOXHh0UexebLTwSrgOgQ8/dbQ1ViLTsKExWSvmfc2Vj6HTjII94I7jtJlL30wyA==" saltValue="r3iQK/QB+jfz4w8EHhr/HA==" spinCount="100000" sheet="1" objects="1" scenarios="1" selectLockedCells="1"/>
  <mergeCells count="12">
    <mergeCell ref="A4:N4"/>
    <mergeCell ref="E7:E8"/>
    <mergeCell ref="I7:I8"/>
    <mergeCell ref="B7:B8"/>
    <mergeCell ref="F7:H7"/>
    <mergeCell ref="A6:N6"/>
    <mergeCell ref="J7:L7"/>
    <mergeCell ref="M7:N8"/>
    <mergeCell ref="A5:N5"/>
    <mergeCell ref="A7:A8"/>
    <mergeCell ref="C7:C8"/>
    <mergeCell ref="D7:D8"/>
  </mergeCells>
  <dataValidations count="1">
    <dataValidation type="list" allowBlank="1" showInputMessage="1" showErrorMessage="1" sqref="F9:H25">
      <formula1>$BB$1</formula1>
    </dataValidation>
  </dataValidations>
  <pageMargins left="0.23622047244094491" right="0.23622047244094491" top="0.19685039370078741" bottom="0.15748031496062992" header="0" footer="0.11811023622047245"/>
  <pageSetup scale="96" fitToHeight="0" orientation="landscape" r:id="rId1"/>
  <headerFooter>
    <oddFooter>&amp;C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B1078"/>
  <sheetViews>
    <sheetView showGridLines="0" topLeftCell="A10" zoomScale="70" zoomScaleNormal="70" zoomScaleSheetLayoutView="100" workbookViewId="0">
      <selection activeCell="I11" sqref="I11"/>
    </sheetView>
  </sheetViews>
  <sheetFormatPr baseColWidth="10" defaultColWidth="11.44140625" defaultRowHeight="14.4" x14ac:dyDescent="0.3"/>
  <cols>
    <col min="1" max="1" width="7.109375" style="56" customWidth="1"/>
    <col min="2" max="2" width="6.109375" style="56" customWidth="1"/>
    <col min="3" max="3" width="48" style="56" customWidth="1"/>
    <col min="4" max="4" width="42.6640625" style="56" customWidth="1"/>
    <col min="5" max="5" width="42.5546875" style="56" hidden="1" customWidth="1"/>
    <col min="6" max="6" width="8.88671875" style="56" customWidth="1"/>
    <col min="7" max="7" width="10.109375" style="56" customWidth="1"/>
    <col min="8" max="8" width="9.33203125" style="56" customWidth="1"/>
    <col min="9" max="9" width="49.88671875" style="62" customWidth="1"/>
    <col min="10" max="12" width="11.44140625" style="56" hidden="1" customWidth="1"/>
    <col min="13" max="13" width="11.44140625" style="56" customWidth="1"/>
    <col min="14" max="14" width="12.6640625" style="56" customWidth="1"/>
    <col min="15" max="15" width="15.88671875" style="94" hidden="1" customWidth="1"/>
    <col min="16" max="16" width="35.44140625" style="56" customWidth="1"/>
    <col min="17" max="16384" width="11.44140625" style="56"/>
  </cols>
  <sheetData>
    <row r="1" spans="1:54" x14ac:dyDescent="0.3">
      <c r="I1" s="96"/>
    </row>
    <row r="2" spans="1:54" x14ac:dyDescent="0.3">
      <c r="I2" s="96"/>
    </row>
    <row r="3" spans="1:54" ht="52.8" customHeight="1" x14ac:dyDescent="0.3">
      <c r="I3" s="96"/>
    </row>
    <row r="4" spans="1:54" ht="5.25" customHeight="1" x14ac:dyDescent="0.3">
      <c r="I4" s="96"/>
    </row>
    <row r="5" spans="1:54" ht="20.25" customHeight="1" x14ac:dyDescent="0.3">
      <c r="A5" s="208" t="s">
        <v>185</v>
      </c>
      <c r="B5" s="209"/>
      <c r="C5" s="209"/>
      <c r="D5" s="209"/>
      <c r="E5" s="209"/>
      <c r="F5" s="209"/>
      <c r="G5" s="209"/>
      <c r="H5" s="209"/>
      <c r="I5" s="209"/>
      <c r="J5" s="209"/>
      <c r="K5" s="209"/>
      <c r="L5" s="209"/>
      <c r="M5" s="209"/>
      <c r="N5" s="209"/>
      <c r="BB5" s="57">
        <v>2</v>
      </c>
    </row>
    <row r="6" spans="1:54" ht="21" x14ac:dyDescent="0.3">
      <c r="A6" s="210" t="s">
        <v>86</v>
      </c>
      <c r="B6" s="210"/>
      <c r="C6" s="210"/>
      <c r="D6" s="210"/>
      <c r="E6" s="210"/>
      <c r="F6" s="210"/>
      <c r="G6" s="210"/>
      <c r="H6" s="210"/>
      <c r="I6" s="210"/>
      <c r="J6" s="210"/>
      <c r="K6" s="210"/>
      <c r="L6" s="210"/>
      <c r="M6" s="210"/>
      <c r="N6" s="210"/>
    </row>
    <row r="7" spans="1:54" ht="27.75" customHeight="1" x14ac:dyDescent="0.3">
      <c r="A7" s="239" t="s">
        <v>142</v>
      </c>
      <c r="B7" s="240"/>
      <c r="C7" s="240"/>
      <c r="D7" s="240"/>
      <c r="E7" s="240"/>
      <c r="F7" s="240"/>
      <c r="G7" s="240"/>
      <c r="H7" s="240"/>
      <c r="I7" s="240"/>
      <c r="J7" s="240"/>
      <c r="K7" s="240"/>
      <c r="L7" s="240"/>
      <c r="M7" s="240"/>
      <c r="N7" s="240"/>
    </row>
    <row r="8" spans="1:54" ht="15.6" x14ac:dyDescent="0.3">
      <c r="A8" s="241" t="s">
        <v>35</v>
      </c>
      <c r="B8" s="241" t="s">
        <v>116</v>
      </c>
      <c r="C8" s="241" t="s">
        <v>36</v>
      </c>
      <c r="D8" s="241" t="s">
        <v>37</v>
      </c>
      <c r="E8" s="241" t="s">
        <v>38</v>
      </c>
      <c r="F8" s="242" t="s">
        <v>90</v>
      </c>
      <c r="G8" s="242"/>
      <c r="H8" s="242"/>
      <c r="I8" s="238" t="s">
        <v>0</v>
      </c>
      <c r="J8" s="205" t="s">
        <v>120</v>
      </c>
      <c r="K8" s="205"/>
      <c r="L8" s="205"/>
      <c r="M8" s="205" t="s">
        <v>94</v>
      </c>
      <c r="N8" s="205"/>
    </row>
    <row r="9" spans="1:54" ht="41.25" customHeight="1" x14ac:dyDescent="0.3">
      <c r="A9" s="241"/>
      <c r="B9" s="241"/>
      <c r="C9" s="241"/>
      <c r="D9" s="241"/>
      <c r="E9" s="241"/>
      <c r="F9" s="58" t="s">
        <v>39</v>
      </c>
      <c r="G9" s="58" t="s">
        <v>40</v>
      </c>
      <c r="H9" s="58" t="s">
        <v>41</v>
      </c>
      <c r="I9" s="238"/>
      <c r="J9" s="3" t="s">
        <v>118</v>
      </c>
      <c r="K9" s="3" t="s">
        <v>121</v>
      </c>
      <c r="L9" s="3" t="s">
        <v>119</v>
      </c>
      <c r="M9" s="205"/>
      <c r="N9" s="205"/>
    </row>
    <row r="10" spans="1:54" ht="117.6" customHeight="1" x14ac:dyDescent="0.3">
      <c r="A10" s="143" t="s">
        <v>91</v>
      </c>
      <c r="B10" s="143" t="s">
        <v>115</v>
      </c>
      <c r="C10" s="138" t="s">
        <v>380</v>
      </c>
      <c r="D10" s="138" t="s">
        <v>381</v>
      </c>
      <c r="E10" s="85" t="s">
        <v>382</v>
      </c>
      <c r="F10" s="25"/>
      <c r="G10" s="25"/>
      <c r="H10" s="25"/>
      <c r="I10" s="30"/>
      <c r="J10" s="59">
        <v>1</v>
      </c>
      <c r="K10" s="59">
        <v>3</v>
      </c>
      <c r="L10" s="59">
        <f>+K10*J10</f>
        <v>3</v>
      </c>
      <c r="M10" s="97" t="str">
        <f>+IF(H10="x",1,IF(G10="x",0,IF(F10="x",1,"")))</f>
        <v/>
      </c>
      <c r="N10" s="4" t="str">
        <f>IFERROR(+M10*K10,"")</f>
        <v/>
      </c>
      <c r="O10" s="94" t="b">
        <f>OR(F10="x",G10="x",H10="x")</f>
        <v>0</v>
      </c>
    </row>
    <row r="11" spans="1:54" ht="181.8" customHeight="1" x14ac:dyDescent="0.3">
      <c r="A11" s="143" t="s">
        <v>26</v>
      </c>
      <c r="B11" s="143" t="s">
        <v>115</v>
      </c>
      <c r="C11" s="138" t="s">
        <v>383</v>
      </c>
      <c r="D11" s="138" t="s">
        <v>384</v>
      </c>
      <c r="E11" s="85" t="s">
        <v>385</v>
      </c>
      <c r="F11" s="25"/>
      <c r="G11" s="25"/>
      <c r="H11" s="25"/>
      <c r="I11" s="30"/>
      <c r="J11" s="59">
        <v>1</v>
      </c>
      <c r="K11" s="59">
        <v>3</v>
      </c>
      <c r="L11" s="59">
        <f t="shared" ref="L11:L18" si="0">+K11*J11</f>
        <v>3</v>
      </c>
      <c r="M11" s="101" t="str">
        <f>+IF(H11="x",1,IF(G11="x",0,IF(F11="x",1,"")))</f>
        <v/>
      </c>
      <c r="N11" s="107" t="str">
        <f>IFERROR(+M11*K11,"")</f>
        <v/>
      </c>
      <c r="O11" s="94" t="b">
        <f t="shared" ref="O11:O18" si="1">OR(F11="x",G11="x",H11="x")</f>
        <v>0</v>
      </c>
    </row>
    <row r="12" spans="1:54" ht="128.4" customHeight="1" x14ac:dyDescent="0.3">
      <c r="A12" s="143" t="s">
        <v>27</v>
      </c>
      <c r="B12" s="143" t="s">
        <v>115</v>
      </c>
      <c r="C12" s="156" t="s">
        <v>355</v>
      </c>
      <c r="D12" s="145" t="s">
        <v>386</v>
      </c>
      <c r="E12" s="105" t="s">
        <v>356</v>
      </c>
      <c r="F12" s="25"/>
      <c r="G12" s="25"/>
      <c r="H12" s="25"/>
      <c r="I12" s="30"/>
      <c r="J12" s="59">
        <v>1</v>
      </c>
      <c r="K12" s="59">
        <v>3</v>
      </c>
      <c r="L12" s="59">
        <f t="shared" si="0"/>
        <v>3</v>
      </c>
      <c r="M12" s="97" t="str">
        <f t="shared" ref="M12:M18" si="2">+IF(H12="x",1,IF(G12="x",0,IF(F12="x",1,"")))</f>
        <v/>
      </c>
      <c r="N12" s="4" t="str">
        <f t="shared" ref="N12:N18" si="3">IFERROR(+M12*K12,"")</f>
        <v/>
      </c>
      <c r="O12" s="94" t="b">
        <f t="shared" si="1"/>
        <v>0</v>
      </c>
      <c r="P12" s="60"/>
    </row>
    <row r="13" spans="1:54" ht="136.94999999999999" customHeight="1" x14ac:dyDescent="0.3">
      <c r="A13" s="143" t="s">
        <v>92</v>
      </c>
      <c r="B13" s="143" t="s">
        <v>115</v>
      </c>
      <c r="C13" s="142" t="s">
        <v>373</v>
      </c>
      <c r="D13" s="140" t="s">
        <v>387</v>
      </c>
      <c r="E13" s="85" t="s">
        <v>357</v>
      </c>
      <c r="F13" s="26"/>
      <c r="G13" s="26"/>
      <c r="H13" s="25"/>
      <c r="I13" s="30"/>
      <c r="J13" s="59">
        <v>1</v>
      </c>
      <c r="K13" s="59">
        <v>3</v>
      </c>
      <c r="L13" s="59">
        <f t="shared" si="0"/>
        <v>3</v>
      </c>
      <c r="M13" s="97" t="str">
        <f t="shared" si="2"/>
        <v/>
      </c>
      <c r="N13" s="4" t="str">
        <f t="shared" si="3"/>
        <v/>
      </c>
      <c r="O13" s="94" t="b">
        <f t="shared" si="1"/>
        <v>0</v>
      </c>
    </row>
    <row r="14" spans="1:54" ht="136.80000000000001" customHeight="1" x14ac:dyDescent="0.3">
      <c r="A14" s="143" t="s">
        <v>28</v>
      </c>
      <c r="B14" s="143" t="s">
        <v>115</v>
      </c>
      <c r="C14" s="140" t="s">
        <v>374</v>
      </c>
      <c r="D14" s="140" t="s">
        <v>375</v>
      </c>
      <c r="E14" s="85" t="s">
        <v>358</v>
      </c>
      <c r="F14" s="25"/>
      <c r="G14" s="25"/>
      <c r="H14" s="25"/>
      <c r="I14" s="30"/>
      <c r="J14" s="59">
        <v>1</v>
      </c>
      <c r="K14" s="59">
        <v>3</v>
      </c>
      <c r="L14" s="59">
        <f>+K14*J14</f>
        <v>3</v>
      </c>
      <c r="M14" s="97" t="str">
        <f>+IF(H14="x",1,IF(G14="x",0,IF(F14="x",1,"")))</f>
        <v/>
      </c>
      <c r="N14" s="4" t="str">
        <f>IFERROR(+M14*K14,"")</f>
        <v/>
      </c>
      <c r="O14" s="94" t="b">
        <f t="shared" si="1"/>
        <v>0</v>
      </c>
    </row>
    <row r="15" spans="1:54" ht="171" customHeight="1" x14ac:dyDescent="0.3">
      <c r="A15" s="143" t="s">
        <v>29</v>
      </c>
      <c r="B15" s="143" t="s">
        <v>115</v>
      </c>
      <c r="C15" s="138" t="s">
        <v>388</v>
      </c>
      <c r="D15" s="138" t="s">
        <v>376</v>
      </c>
      <c r="E15" s="85" t="s">
        <v>377</v>
      </c>
      <c r="F15" s="25"/>
      <c r="G15" s="25"/>
      <c r="H15" s="25"/>
      <c r="I15" s="30"/>
      <c r="J15" s="59">
        <v>1</v>
      </c>
      <c r="K15" s="59">
        <v>3</v>
      </c>
      <c r="L15" s="59">
        <f t="shared" si="0"/>
        <v>3</v>
      </c>
      <c r="M15" s="97" t="str">
        <f t="shared" si="2"/>
        <v/>
      </c>
      <c r="N15" s="4" t="str">
        <f t="shared" si="3"/>
        <v/>
      </c>
      <c r="O15" s="94" t="b">
        <f t="shared" si="1"/>
        <v>0</v>
      </c>
    </row>
    <row r="16" spans="1:54" ht="82.2" customHeight="1" x14ac:dyDescent="0.3">
      <c r="A16" s="143" t="s">
        <v>30</v>
      </c>
      <c r="B16" s="143" t="s">
        <v>115</v>
      </c>
      <c r="C16" s="145" t="s">
        <v>389</v>
      </c>
      <c r="D16" s="140" t="s">
        <v>390</v>
      </c>
      <c r="E16" s="85" t="s">
        <v>378</v>
      </c>
      <c r="F16" s="25"/>
      <c r="G16" s="25"/>
      <c r="H16" s="25"/>
      <c r="I16" s="30"/>
      <c r="J16" s="59">
        <v>1</v>
      </c>
      <c r="K16" s="59">
        <v>3</v>
      </c>
      <c r="L16" s="59">
        <f t="shared" si="0"/>
        <v>3</v>
      </c>
      <c r="M16" s="97" t="str">
        <f t="shared" si="2"/>
        <v/>
      </c>
      <c r="N16" s="4" t="str">
        <f t="shared" si="3"/>
        <v/>
      </c>
      <c r="O16" s="94" t="b">
        <f t="shared" si="1"/>
        <v>0</v>
      </c>
    </row>
    <row r="17" spans="1:15" ht="82.2" customHeight="1" x14ac:dyDescent="0.3">
      <c r="A17" s="143" t="s">
        <v>31</v>
      </c>
      <c r="B17" s="143" t="s">
        <v>39</v>
      </c>
      <c r="C17" s="133" t="s">
        <v>11</v>
      </c>
      <c r="D17" s="21" t="s">
        <v>181</v>
      </c>
      <c r="E17" s="21" t="s">
        <v>88</v>
      </c>
      <c r="F17" s="25"/>
      <c r="G17" s="25"/>
      <c r="H17" s="25"/>
      <c r="I17" s="30"/>
      <c r="J17" s="59">
        <v>1</v>
      </c>
      <c r="K17" s="59">
        <v>1</v>
      </c>
      <c r="L17" s="59">
        <f t="shared" ref="L17" si="4">+K17*J17</f>
        <v>1</v>
      </c>
      <c r="M17" s="97" t="str">
        <f t="shared" ref="M17" si="5">+IF(H17="x",1,IF(G17="x",0,IF(F17="x",1,"")))</f>
        <v/>
      </c>
      <c r="N17" s="4" t="str">
        <f t="shared" ref="N17" si="6">IFERROR(+M17*K17,"")</f>
        <v/>
      </c>
      <c r="O17" s="94" t="b">
        <f t="shared" si="1"/>
        <v>0</v>
      </c>
    </row>
    <row r="18" spans="1:15" ht="93" customHeight="1" x14ac:dyDescent="0.3">
      <c r="A18" s="143" t="s">
        <v>32</v>
      </c>
      <c r="B18" s="143" t="s">
        <v>115</v>
      </c>
      <c r="C18" s="138" t="s">
        <v>379</v>
      </c>
      <c r="D18" s="140" t="s">
        <v>391</v>
      </c>
      <c r="E18" s="85" t="s">
        <v>392</v>
      </c>
      <c r="F18" s="26"/>
      <c r="G18" s="26"/>
      <c r="H18" s="25"/>
      <c r="I18" s="30"/>
      <c r="J18" s="59">
        <v>1</v>
      </c>
      <c r="K18" s="59">
        <v>3</v>
      </c>
      <c r="L18" s="59">
        <f t="shared" si="0"/>
        <v>3</v>
      </c>
      <c r="M18" s="97" t="str">
        <f t="shared" si="2"/>
        <v/>
      </c>
      <c r="N18" s="4" t="str">
        <f t="shared" si="3"/>
        <v/>
      </c>
      <c r="O18" s="94" t="b">
        <f t="shared" si="1"/>
        <v>0</v>
      </c>
    </row>
    <row r="19" spans="1:15" hidden="1" x14ac:dyDescent="0.3">
      <c r="A19" s="61"/>
      <c r="B19" s="61"/>
      <c r="C19" s="61"/>
      <c r="D19" s="61"/>
      <c r="E19" s="61"/>
      <c r="F19" s="98"/>
      <c r="I19" s="1" t="s">
        <v>125</v>
      </c>
      <c r="J19" s="1"/>
      <c r="K19" s="1"/>
      <c r="L19" s="1"/>
      <c r="M19" s="1">
        <f>SUMIF(O10:O18,"VERDADERO",J10:J18)</f>
        <v>0</v>
      </c>
      <c r="N19" s="1">
        <f>SUMIF(O10:O18,"VERDADERO",L10:L18)</f>
        <v>0</v>
      </c>
    </row>
    <row r="20" spans="1:15" hidden="1" x14ac:dyDescent="0.3">
      <c r="F20" s="98"/>
      <c r="I20" s="1" t="s">
        <v>122</v>
      </c>
      <c r="J20" s="1"/>
      <c r="K20" s="1"/>
      <c r="L20" s="1"/>
      <c r="M20" s="1"/>
      <c r="N20" s="1"/>
    </row>
    <row r="21" spans="1:15" hidden="1" x14ac:dyDescent="0.3">
      <c r="F21" s="98"/>
      <c r="I21" s="1" t="s">
        <v>123</v>
      </c>
      <c r="J21" s="1"/>
      <c r="K21" s="1"/>
      <c r="L21" s="1"/>
      <c r="M21" s="1">
        <f>SUMIF(O10:O18,"VERDADERO",M10:M18)</f>
        <v>0</v>
      </c>
      <c r="N21" s="1">
        <f>SUMIF(O10:O18,"VERDADERO",N10:N18)</f>
        <v>0</v>
      </c>
    </row>
    <row r="22" spans="1:15" hidden="1" x14ac:dyDescent="0.3">
      <c r="F22" s="98"/>
      <c r="I22" s="1" t="s">
        <v>124</v>
      </c>
      <c r="J22" s="1"/>
      <c r="K22" s="1"/>
      <c r="L22" s="1"/>
      <c r="M22" s="6" t="e">
        <f>M21/M19</f>
        <v>#DIV/0!</v>
      </c>
      <c r="N22" s="6" t="e">
        <f>N21/N19</f>
        <v>#DIV/0!</v>
      </c>
    </row>
    <row r="23" spans="1:15" hidden="1" x14ac:dyDescent="0.3">
      <c r="I23" s="56"/>
    </row>
    <row r="24" spans="1:15" x14ac:dyDescent="0.3">
      <c r="I24" s="56"/>
    </row>
    <row r="25" spans="1:15" x14ac:dyDescent="0.3">
      <c r="I25" s="56"/>
    </row>
    <row r="26" spans="1:15" x14ac:dyDescent="0.3">
      <c r="I26" s="56"/>
    </row>
    <row r="27" spans="1:15" x14ac:dyDescent="0.3">
      <c r="I27" s="56"/>
    </row>
    <row r="28" spans="1:15" x14ac:dyDescent="0.3">
      <c r="I28" s="56"/>
    </row>
    <row r="29" spans="1:15" x14ac:dyDescent="0.3">
      <c r="I29" s="56"/>
    </row>
    <row r="30" spans="1:15" x14ac:dyDescent="0.3">
      <c r="I30" s="56"/>
    </row>
    <row r="31" spans="1:15" x14ac:dyDescent="0.3">
      <c r="I31" s="56"/>
    </row>
    <row r="32" spans="1:15" x14ac:dyDescent="0.3">
      <c r="I32" s="56"/>
    </row>
    <row r="33" spans="9:9" x14ac:dyDescent="0.3">
      <c r="I33" s="56"/>
    </row>
    <row r="34" spans="9:9" x14ac:dyDescent="0.3">
      <c r="I34" s="56"/>
    </row>
    <row r="35" spans="9:9" x14ac:dyDescent="0.3">
      <c r="I35" s="56"/>
    </row>
    <row r="36" spans="9:9" x14ac:dyDescent="0.3">
      <c r="I36" s="56"/>
    </row>
    <row r="37" spans="9:9" x14ac:dyDescent="0.3">
      <c r="I37" s="56"/>
    </row>
    <row r="38" spans="9:9" x14ac:dyDescent="0.3">
      <c r="I38" s="56"/>
    </row>
    <row r="39" spans="9:9" x14ac:dyDescent="0.3">
      <c r="I39" s="56"/>
    </row>
    <row r="40" spans="9:9" x14ac:dyDescent="0.3">
      <c r="I40" s="56"/>
    </row>
    <row r="41" spans="9:9" x14ac:dyDescent="0.3">
      <c r="I41" s="56"/>
    </row>
    <row r="42" spans="9:9" x14ac:dyDescent="0.3">
      <c r="I42" s="56"/>
    </row>
    <row r="43" spans="9:9" x14ac:dyDescent="0.3">
      <c r="I43" s="56"/>
    </row>
    <row r="44" spans="9:9" x14ac:dyDescent="0.3">
      <c r="I44" s="56"/>
    </row>
    <row r="45" spans="9:9" x14ac:dyDescent="0.3">
      <c r="I45" s="56"/>
    </row>
    <row r="46" spans="9:9" x14ac:dyDescent="0.3">
      <c r="I46" s="56"/>
    </row>
    <row r="47" spans="9:9" x14ac:dyDescent="0.3">
      <c r="I47" s="56"/>
    </row>
    <row r="48" spans="9:9" x14ac:dyDescent="0.3">
      <c r="I48" s="56"/>
    </row>
    <row r="49" spans="9:9" x14ac:dyDescent="0.3">
      <c r="I49" s="56"/>
    </row>
    <row r="50" spans="9:9" x14ac:dyDescent="0.3">
      <c r="I50" s="56"/>
    </row>
    <row r="51" spans="9:9" x14ac:dyDescent="0.3">
      <c r="I51" s="56"/>
    </row>
    <row r="52" spans="9:9" x14ac:dyDescent="0.3">
      <c r="I52" s="56"/>
    </row>
    <row r="53" spans="9:9" x14ac:dyDescent="0.3">
      <c r="I53" s="56"/>
    </row>
    <row r="54" spans="9:9" x14ac:dyDescent="0.3">
      <c r="I54" s="56"/>
    </row>
    <row r="55" spans="9:9" x14ac:dyDescent="0.3">
      <c r="I55" s="56"/>
    </row>
    <row r="56" spans="9:9" x14ac:dyDescent="0.3">
      <c r="I56" s="56"/>
    </row>
    <row r="57" spans="9:9" x14ac:dyDescent="0.3">
      <c r="I57" s="56"/>
    </row>
    <row r="58" spans="9:9" x14ac:dyDescent="0.3">
      <c r="I58" s="56"/>
    </row>
    <row r="59" spans="9:9" x14ac:dyDescent="0.3">
      <c r="I59" s="56"/>
    </row>
    <row r="60" spans="9:9" x14ac:dyDescent="0.3">
      <c r="I60" s="56"/>
    </row>
    <row r="61" spans="9:9" x14ac:dyDescent="0.3">
      <c r="I61" s="56"/>
    </row>
    <row r="62" spans="9:9" x14ac:dyDescent="0.3">
      <c r="I62" s="56"/>
    </row>
    <row r="63" spans="9:9" x14ac:dyDescent="0.3">
      <c r="I63" s="56"/>
    </row>
    <row r="64" spans="9:9" x14ac:dyDescent="0.3">
      <c r="I64" s="56"/>
    </row>
    <row r="65" spans="9:9" x14ac:dyDescent="0.3">
      <c r="I65" s="56"/>
    </row>
    <row r="66" spans="9:9" x14ac:dyDescent="0.3">
      <c r="I66" s="56"/>
    </row>
    <row r="67" spans="9:9" x14ac:dyDescent="0.3">
      <c r="I67" s="56"/>
    </row>
    <row r="68" spans="9:9" x14ac:dyDescent="0.3">
      <c r="I68" s="56"/>
    </row>
    <row r="69" spans="9:9" x14ac:dyDescent="0.3">
      <c r="I69" s="56"/>
    </row>
    <row r="70" spans="9:9" x14ac:dyDescent="0.3">
      <c r="I70" s="56"/>
    </row>
    <row r="71" spans="9:9" x14ac:dyDescent="0.3">
      <c r="I71" s="56"/>
    </row>
    <row r="72" spans="9:9" x14ac:dyDescent="0.3">
      <c r="I72" s="56"/>
    </row>
    <row r="73" spans="9:9" x14ac:dyDescent="0.3">
      <c r="I73" s="56"/>
    </row>
    <row r="74" spans="9:9" x14ac:dyDescent="0.3">
      <c r="I74" s="56"/>
    </row>
    <row r="75" spans="9:9" x14ac:dyDescent="0.3">
      <c r="I75" s="56"/>
    </row>
    <row r="76" spans="9:9" x14ac:dyDescent="0.3">
      <c r="I76" s="56"/>
    </row>
    <row r="77" spans="9:9" x14ac:dyDescent="0.3">
      <c r="I77" s="56"/>
    </row>
    <row r="78" spans="9:9" x14ac:dyDescent="0.3">
      <c r="I78" s="56"/>
    </row>
    <row r="79" spans="9:9" x14ac:dyDescent="0.3">
      <c r="I79" s="56"/>
    </row>
    <row r="80" spans="9:9" x14ac:dyDescent="0.3">
      <c r="I80" s="56"/>
    </row>
    <row r="81" spans="9:9" x14ac:dyDescent="0.3">
      <c r="I81" s="56"/>
    </row>
    <row r="82" spans="9:9" x14ac:dyDescent="0.3">
      <c r="I82" s="56"/>
    </row>
    <row r="83" spans="9:9" x14ac:dyDescent="0.3">
      <c r="I83" s="56"/>
    </row>
    <row r="84" spans="9:9" x14ac:dyDescent="0.3">
      <c r="I84" s="56"/>
    </row>
    <row r="85" spans="9:9" x14ac:dyDescent="0.3">
      <c r="I85" s="56"/>
    </row>
    <row r="86" spans="9:9" x14ac:dyDescent="0.3">
      <c r="I86" s="56"/>
    </row>
    <row r="87" spans="9:9" x14ac:dyDescent="0.3">
      <c r="I87" s="56"/>
    </row>
    <row r="88" spans="9:9" x14ac:dyDescent="0.3">
      <c r="I88" s="56"/>
    </row>
    <row r="89" spans="9:9" x14ac:dyDescent="0.3">
      <c r="I89" s="56"/>
    </row>
    <row r="90" spans="9:9" x14ac:dyDescent="0.3">
      <c r="I90" s="56"/>
    </row>
    <row r="91" spans="9:9" x14ac:dyDescent="0.3">
      <c r="I91" s="56"/>
    </row>
    <row r="92" spans="9:9" x14ac:dyDescent="0.3">
      <c r="I92" s="56"/>
    </row>
    <row r="93" spans="9:9" x14ac:dyDescent="0.3">
      <c r="I93" s="56"/>
    </row>
    <row r="94" spans="9:9" x14ac:dyDescent="0.3">
      <c r="I94" s="56"/>
    </row>
    <row r="95" spans="9:9" x14ac:dyDescent="0.3">
      <c r="I95" s="56"/>
    </row>
    <row r="96" spans="9:9" x14ac:dyDescent="0.3">
      <c r="I96" s="56"/>
    </row>
    <row r="97" spans="9:9" x14ac:dyDescent="0.3">
      <c r="I97" s="56"/>
    </row>
    <row r="98" spans="9:9" x14ac:dyDescent="0.3">
      <c r="I98" s="56"/>
    </row>
    <row r="99" spans="9:9" x14ac:dyDescent="0.3">
      <c r="I99" s="56"/>
    </row>
    <row r="100" spans="9:9" x14ac:dyDescent="0.3">
      <c r="I100" s="56"/>
    </row>
    <row r="101" spans="9:9" x14ac:dyDescent="0.3">
      <c r="I101" s="56"/>
    </row>
    <row r="102" spans="9:9" x14ac:dyDescent="0.3">
      <c r="I102" s="56"/>
    </row>
    <row r="103" spans="9:9" x14ac:dyDescent="0.3">
      <c r="I103" s="56"/>
    </row>
    <row r="104" spans="9:9" x14ac:dyDescent="0.3">
      <c r="I104" s="56"/>
    </row>
    <row r="105" spans="9:9" x14ac:dyDescent="0.3">
      <c r="I105" s="56"/>
    </row>
    <row r="106" spans="9:9" x14ac:dyDescent="0.3">
      <c r="I106" s="56"/>
    </row>
    <row r="107" spans="9:9" x14ac:dyDescent="0.3">
      <c r="I107" s="56"/>
    </row>
    <row r="108" spans="9:9" x14ac:dyDescent="0.3">
      <c r="I108" s="56"/>
    </row>
    <row r="109" spans="9:9" x14ac:dyDescent="0.3">
      <c r="I109" s="56"/>
    </row>
    <row r="110" spans="9:9" x14ac:dyDescent="0.3">
      <c r="I110" s="56"/>
    </row>
    <row r="111" spans="9:9" x14ac:dyDescent="0.3">
      <c r="I111" s="56"/>
    </row>
    <row r="112" spans="9:9" x14ac:dyDescent="0.3">
      <c r="I112" s="56"/>
    </row>
    <row r="113" spans="9:9" x14ac:dyDescent="0.3">
      <c r="I113" s="56"/>
    </row>
    <row r="114" spans="9:9" x14ac:dyDescent="0.3">
      <c r="I114" s="56"/>
    </row>
    <row r="115" spans="9:9" x14ac:dyDescent="0.3">
      <c r="I115" s="56"/>
    </row>
    <row r="116" spans="9:9" x14ac:dyDescent="0.3">
      <c r="I116" s="56"/>
    </row>
    <row r="117" spans="9:9" x14ac:dyDescent="0.3">
      <c r="I117" s="56"/>
    </row>
    <row r="118" spans="9:9" x14ac:dyDescent="0.3">
      <c r="I118" s="56"/>
    </row>
    <row r="119" spans="9:9" x14ac:dyDescent="0.3">
      <c r="I119" s="56"/>
    </row>
    <row r="120" spans="9:9" x14ac:dyDescent="0.3">
      <c r="I120" s="56"/>
    </row>
    <row r="121" spans="9:9" x14ac:dyDescent="0.3">
      <c r="I121" s="56"/>
    </row>
    <row r="122" spans="9:9" x14ac:dyDescent="0.3">
      <c r="I122" s="56"/>
    </row>
    <row r="123" spans="9:9" x14ac:dyDescent="0.3">
      <c r="I123" s="56"/>
    </row>
    <row r="124" spans="9:9" x14ac:dyDescent="0.3">
      <c r="I124" s="56"/>
    </row>
    <row r="125" spans="9:9" x14ac:dyDescent="0.3">
      <c r="I125" s="56"/>
    </row>
    <row r="126" spans="9:9" x14ac:dyDescent="0.3">
      <c r="I126" s="56"/>
    </row>
    <row r="127" spans="9:9" x14ac:dyDescent="0.3">
      <c r="I127" s="56"/>
    </row>
    <row r="128" spans="9:9" x14ac:dyDescent="0.3">
      <c r="I128" s="56"/>
    </row>
    <row r="129" spans="9:9" x14ac:dyDescent="0.3">
      <c r="I129" s="56"/>
    </row>
    <row r="130" spans="9:9" x14ac:dyDescent="0.3">
      <c r="I130" s="56"/>
    </row>
    <row r="131" spans="9:9" x14ac:dyDescent="0.3">
      <c r="I131" s="56"/>
    </row>
    <row r="132" spans="9:9" x14ac:dyDescent="0.3">
      <c r="I132" s="56"/>
    </row>
    <row r="133" spans="9:9" x14ac:dyDescent="0.3">
      <c r="I133" s="56"/>
    </row>
    <row r="134" spans="9:9" x14ac:dyDescent="0.3">
      <c r="I134" s="56"/>
    </row>
    <row r="135" spans="9:9" x14ac:dyDescent="0.3">
      <c r="I135" s="56"/>
    </row>
    <row r="136" spans="9:9" x14ac:dyDescent="0.3">
      <c r="I136" s="56"/>
    </row>
    <row r="137" spans="9:9" x14ac:dyDescent="0.3">
      <c r="I137" s="56"/>
    </row>
    <row r="138" spans="9:9" x14ac:dyDescent="0.3">
      <c r="I138" s="56"/>
    </row>
    <row r="139" spans="9:9" x14ac:dyDescent="0.3">
      <c r="I139" s="56"/>
    </row>
    <row r="140" spans="9:9" x14ac:dyDescent="0.3">
      <c r="I140" s="56"/>
    </row>
    <row r="141" spans="9:9" x14ac:dyDescent="0.3">
      <c r="I141" s="56"/>
    </row>
    <row r="142" spans="9:9" x14ac:dyDescent="0.3">
      <c r="I142" s="56"/>
    </row>
    <row r="143" spans="9:9" x14ac:dyDescent="0.3">
      <c r="I143" s="56"/>
    </row>
    <row r="144" spans="9:9" x14ac:dyDescent="0.3">
      <c r="I144" s="56"/>
    </row>
    <row r="145" spans="9:9" x14ac:dyDescent="0.3">
      <c r="I145" s="56"/>
    </row>
    <row r="146" spans="9:9" x14ac:dyDescent="0.3">
      <c r="I146" s="56"/>
    </row>
    <row r="147" spans="9:9" x14ac:dyDescent="0.3">
      <c r="I147" s="56"/>
    </row>
    <row r="148" spans="9:9" x14ac:dyDescent="0.3">
      <c r="I148" s="56"/>
    </row>
    <row r="149" spans="9:9" x14ac:dyDescent="0.3">
      <c r="I149" s="56"/>
    </row>
    <row r="150" spans="9:9" x14ac:dyDescent="0.3">
      <c r="I150" s="56"/>
    </row>
    <row r="151" spans="9:9" x14ac:dyDescent="0.3">
      <c r="I151" s="56"/>
    </row>
    <row r="152" spans="9:9" x14ac:dyDescent="0.3">
      <c r="I152" s="56"/>
    </row>
    <row r="153" spans="9:9" x14ac:dyDescent="0.3">
      <c r="I153" s="56"/>
    </row>
    <row r="154" spans="9:9" x14ac:dyDescent="0.3">
      <c r="I154" s="56"/>
    </row>
    <row r="155" spans="9:9" x14ac:dyDescent="0.3">
      <c r="I155" s="56"/>
    </row>
    <row r="156" spans="9:9" x14ac:dyDescent="0.3">
      <c r="I156" s="56"/>
    </row>
    <row r="157" spans="9:9" x14ac:dyDescent="0.3">
      <c r="I157" s="56"/>
    </row>
    <row r="158" spans="9:9" x14ac:dyDescent="0.3">
      <c r="I158" s="56"/>
    </row>
    <row r="159" spans="9:9" x14ac:dyDescent="0.3">
      <c r="I159" s="56"/>
    </row>
    <row r="160" spans="9:9" x14ac:dyDescent="0.3">
      <c r="I160" s="56"/>
    </row>
    <row r="161" spans="9:9" x14ac:dyDescent="0.3">
      <c r="I161" s="56"/>
    </row>
    <row r="162" spans="9:9" x14ac:dyDescent="0.3">
      <c r="I162" s="56"/>
    </row>
    <row r="163" spans="9:9" x14ac:dyDescent="0.3">
      <c r="I163" s="56"/>
    </row>
    <row r="164" spans="9:9" x14ac:dyDescent="0.3">
      <c r="I164" s="56"/>
    </row>
    <row r="165" spans="9:9" x14ac:dyDescent="0.3">
      <c r="I165" s="56"/>
    </row>
    <row r="166" spans="9:9" x14ac:dyDescent="0.3">
      <c r="I166" s="56"/>
    </row>
    <row r="167" spans="9:9" x14ac:dyDescent="0.3">
      <c r="I167" s="56"/>
    </row>
    <row r="168" spans="9:9" x14ac:dyDescent="0.3">
      <c r="I168" s="56"/>
    </row>
    <row r="169" spans="9:9" x14ac:dyDescent="0.3">
      <c r="I169" s="56"/>
    </row>
    <row r="170" spans="9:9" x14ac:dyDescent="0.3">
      <c r="I170" s="56"/>
    </row>
    <row r="171" spans="9:9" x14ac:dyDescent="0.3">
      <c r="I171" s="56"/>
    </row>
    <row r="172" spans="9:9" x14ac:dyDescent="0.3">
      <c r="I172" s="56"/>
    </row>
    <row r="173" spans="9:9" x14ac:dyDescent="0.3">
      <c r="I173" s="56"/>
    </row>
    <row r="174" spans="9:9" x14ac:dyDescent="0.3">
      <c r="I174" s="56"/>
    </row>
    <row r="175" spans="9:9" x14ac:dyDescent="0.3">
      <c r="I175" s="56"/>
    </row>
    <row r="176" spans="9:9" x14ac:dyDescent="0.3">
      <c r="I176" s="56"/>
    </row>
    <row r="177" spans="9:9" x14ac:dyDescent="0.3">
      <c r="I177" s="56"/>
    </row>
    <row r="178" spans="9:9" x14ac:dyDescent="0.3">
      <c r="I178" s="56"/>
    </row>
    <row r="179" spans="9:9" x14ac:dyDescent="0.3">
      <c r="I179" s="56"/>
    </row>
    <row r="180" spans="9:9" x14ac:dyDescent="0.3">
      <c r="I180" s="56"/>
    </row>
    <row r="181" spans="9:9" x14ac:dyDescent="0.3">
      <c r="I181" s="56"/>
    </row>
    <row r="182" spans="9:9" x14ac:dyDescent="0.3">
      <c r="I182" s="56"/>
    </row>
    <row r="183" spans="9:9" x14ac:dyDescent="0.3">
      <c r="I183" s="56"/>
    </row>
    <row r="184" spans="9:9" x14ac:dyDescent="0.3">
      <c r="I184" s="56"/>
    </row>
    <row r="185" spans="9:9" x14ac:dyDescent="0.3">
      <c r="I185" s="56"/>
    </row>
    <row r="186" spans="9:9" x14ac:dyDescent="0.3">
      <c r="I186" s="56"/>
    </row>
    <row r="187" spans="9:9" x14ac:dyDescent="0.3">
      <c r="I187" s="56"/>
    </row>
    <row r="188" spans="9:9" x14ac:dyDescent="0.3">
      <c r="I188" s="56"/>
    </row>
    <row r="189" spans="9:9" x14ac:dyDescent="0.3">
      <c r="I189" s="56"/>
    </row>
    <row r="190" spans="9:9" x14ac:dyDescent="0.3">
      <c r="I190" s="56"/>
    </row>
    <row r="191" spans="9:9" x14ac:dyDescent="0.3">
      <c r="I191" s="56"/>
    </row>
    <row r="192" spans="9:9" x14ac:dyDescent="0.3">
      <c r="I192" s="56"/>
    </row>
    <row r="193" spans="9:9" x14ac:dyDescent="0.3">
      <c r="I193" s="56"/>
    </row>
    <row r="194" spans="9:9" x14ac:dyDescent="0.3">
      <c r="I194" s="56"/>
    </row>
    <row r="195" spans="9:9" x14ac:dyDescent="0.3">
      <c r="I195" s="56"/>
    </row>
    <row r="196" spans="9:9" x14ac:dyDescent="0.3">
      <c r="I196" s="56"/>
    </row>
    <row r="197" spans="9:9" x14ac:dyDescent="0.3">
      <c r="I197" s="56"/>
    </row>
    <row r="198" spans="9:9" x14ac:dyDescent="0.3">
      <c r="I198" s="56"/>
    </row>
    <row r="199" spans="9:9" x14ac:dyDescent="0.3">
      <c r="I199" s="56"/>
    </row>
    <row r="200" spans="9:9" x14ac:dyDescent="0.3">
      <c r="I200" s="56"/>
    </row>
    <row r="201" spans="9:9" x14ac:dyDescent="0.3">
      <c r="I201" s="56"/>
    </row>
    <row r="202" spans="9:9" x14ac:dyDescent="0.3">
      <c r="I202" s="56"/>
    </row>
    <row r="203" spans="9:9" x14ac:dyDescent="0.3">
      <c r="I203" s="56"/>
    </row>
    <row r="204" spans="9:9" x14ac:dyDescent="0.3">
      <c r="I204" s="56"/>
    </row>
    <row r="205" spans="9:9" x14ac:dyDescent="0.3">
      <c r="I205" s="56"/>
    </row>
    <row r="206" spans="9:9" x14ac:dyDescent="0.3">
      <c r="I206" s="56"/>
    </row>
    <row r="207" spans="9:9" x14ac:dyDescent="0.3">
      <c r="I207" s="56"/>
    </row>
    <row r="208" spans="9:9" x14ac:dyDescent="0.3">
      <c r="I208" s="56"/>
    </row>
    <row r="209" spans="9:9" x14ac:dyDescent="0.3">
      <c r="I209" s="56"/>
    </row>
    <row r="210" spans="9:9" x14ac:dyDescent="0.3">
      <c r="I210" s="56"/>
    </row>
    <row r="211" spans="9:9" x14ac:dyDescent="0.3">
      <c r="I211" s="56"/>
    </row>
    <row r="212" spans="9:9" x14ac:dyDescent="0.3">
      <c r="I212" s="56"/>
    </row>
    <row r="213" spans="9:9" x14ac:dyDescent="0.3">
      <c r="I213" s="56"/>
    </row>
    <row r="214" spans="9:9" x14ac:dyDescent="0.3">
      <c r="I214" s="56"/>
    </row>
    <row r="215" spans="9:9" x14ac:dyDescent="0.3">
      <c r="I215" s="56"/>
    </row>
    <row r="216" spans="9:9" x14ac:dyDescent="0.3">
      <c r="I216" s="56"/>
    </row>
    <row r="217" spans="9:9" x14ac:dyDescent="0.3">
      <c r="I217" s="56"/>
    </row>
    <row r="218" spans="9:9" x14ac:dyDescent="0.3">
      <c r="I218" s="56"/>
    </row>
    <row r="219" spans="9:9" x14ac:dyDescent="0.3">
      <c r="I219" s="56"/>
    </row>
    <row r="220" spans="9:9" x14ac:dyDescent="0.3">
      <c r="I220" s="56"/>
    </row>
    <row r="221" spans="9:9" x14ac:dyDescent="0.3">
      <c r="I221" s="56"/>
    </row>
    <row r="222" spans="9:9" x14ac:dyDescent="0.3">
      <c r="I222" s="56"/>
    </row>
    <row r="223" spans="9:9" x14ac:dyDescent="0.3">
      <c r="I223" s="56"/>
    </row>
    <row r="224" spans="9:9" x14ac:dyDescent="0.3">
      <c r="I224" s="56"/>
    </row>
    <row r="225" spans="9:9" x14ac:dyDescent="0.3">
      <c r="I225" s="56"/>
    </row>
    <row r="226" spans="9:9" x14ac:dyDescent="0.3">
      <c r="I226" s="56"/>
    </row>
    <row r="227" spans="9:9" x14ac:dyDescent="0.3">
      <c r="I227" s="56"/>
    </row>
    <row r="228" spans="9:9" x14ac:dyDescent="0.3">
      <c r="I228" s="56"/>
    </row>
    <row r="229" spans="9:9" x14ac:dyDescent="0.3">
      <c r="I229" s="56"/>
    </row>
    <row r="230" spans="9:9" x14ac:dyDescent="0.3">
      <c r="I230" s="56"/>
    </row>
    <row r="231" spans="9:9" x14ac:dyDescent="0.3">
      <c r="I231" s="56"/>
    </row>
    <row r="232" spans="9:9" x14ac:dyDescent="0.3">
      <c r="I232" s="56"/>
    </row>
    <row r="233" spans="9:9" x14ac:dyDescent="0.3">
      <c r="I233" s="56"/>
    </row>
    <row r="234" spans="9:9" x14ac:dyDescent="0.3">
      <c r="I234" s="56"/>
    </row>
    <row r="235" spans="9:9" x14ac:dyDescent="0.3">
      <c r="I235" s="56"/>
    </row>
    <row r="236" spans="9:9" x14ac:dyDescent="0.3">
      <c r="I236" s="56"/>
    </row>
    <row r="237" spans="9:9" x14ac:dyDescent="0.3">
      <c r="I237" s="56"/>
    </row>
    <row r="238" spans="9:9" x14ac:dyDescent="0.3">
      <c r="I238" s="56"/>
    </row>
    <row r="239" spans="9:9" x14ac:dyDescent="0.3">
      <c r="I239" s="56"/>
    </row>
    <row r="240" spans="9:9" x14ac:dyDescent="0.3">
      <c r="I240" s="56"/>
    </row>
    <row r="241" spans="9:9" x14ac:dyDescent="0.3">
      <c r="I241" s="56"/>
    </row>
    <row r="242" spans="9:9" x14ac:dyDescent="0.3">
      <c r="I242" s="56"/>
    </row>
    <row r="243" spans="9:9" x14ac:dyDescent="0.3">
      <c r="I243" s="56"/>
    </row>
    <row r="244" spans="9:9" x14ac:dyDescent="0.3">
      <c r="I244" s="56"/>
    </row>
    <row r="245" spans="9:9" x14ac:dyDescent="0.3">
      <c r="I245" s="56"/>
    </row>
    <row r="246" spans="9:9" x14ac:dyDescent="0.3">
      <c r="I246" s="56"/>
    </row>
    <row r="247" spans="9:9" x14ac:dyDescent="0.3">
      <c r="I247" s="56"/>
    </row>
    <row r="248" spans="9:9" x14ac:dyDescent="0.3">
      <c r="I248" s="56"/>
    </row>
    <row r="249" spans="9:9" x14ac:dyDescent="0.3">
      <c r="I249" s="56"/>
    </row>
    <row r="250" spans="9:9" x14ac:dyDescent="0.3">
      <c r="I250" s="56"/>
    </row>
    <row r="251" spans="9:9" x14ac:dyDescent="0.3">
      <c r="I251" s="56"/>
    </row>
    <row r="252" spans="9:9" x14ac:dyDescent="0.3">
      <c r="I252" s="56"/>
    </row>
    <row r="253" spans="9:9" x14ac:dyDescent="0.3">
      <c r="I253" s="56"/>
    </row>
    <row r="254" spans="9:9" x14ac:dyDescent="0.3">
      <c r="I254" s="56"/>
    </row>
    <row r="255" spans="9:9" x14ac:dyDescent="0.3">
      <c r="I255" s="56"/>
    </row>
    <row r="256" spans="9:9" x14ac:dyDescent="0.3">
      <c r="I256" s="56"/>
    </row>
    <row r="257" spans="9:9" x14ac:dyDescent="0.3">
      <c r="I257" s="56"/>
    </row>
    <row r="258" spans="9:9" x14ac:dyDescent="0.3">
      <c r="I258" s="56"/>
    </row>
    <row r="259" spans="9:9" x14ac:dyDescent="0.3">
      <c r="I259" s="56"/>
    </row>
    <row r="260" spans="9:9" x14ac:dyDescent="0.3">
      <c r="I260" s="56"/>
    </row>
    <row r="261" spans="9:9" x14ac:dyDescent="0.3">
      <c r="I261" s="56"/>
    </row>
    <row r="262" spans="9:9" x14ac:dyDescent="0.3">
      <c r="I262" s="56"/>
    </row>
    <row r="263" spans="9:9" x14ac:dyDescent="0.3">
      <c r="I263" s="56"/>
    </row>
    <row r="264" spans="9:9" x14ac:dyDescent="0.3">
      <c r="I264" s="56"/>
    </row>
    <row r="265" spans="9:9" x14ac:dyDescent="0.3">
      <c r="I265" s="56"/>
    </row>
    <row r="266" spans="9:9" x14ac:dyDescent="0.3">
      <c r="I266" s="56"/>
    </row>
    <row r="267" spans="9:9" x14ac:dyDescent="0.3">
      <c r="I267" s="56"/>
    </row>
    <row r="268" spans="9:9" x14ac:dyDescent="0.3">
      <c r="I268" s="56"/>
    </row>
    <row r="269" spans="9:9" x14ac:dyDescent="0.3">
      <c r="I269" s="56"/>
    </row>
    <row r="270" spans="9:9" x14ac:dyDescent="0.3">
      <c r="I270" s="56"/>
    </row>
    <row r="271" spans="9:9" x14ac:dyDescent="0.3">
      <c r="I271" s="56"/>
    </row>
    <row r="272" spans="9:9" x14ac:dyDescent="0.3">
      <c r="I272" s="56"/>
    </row>
    <row r="273" spans="9:9" x14ac:dyDescent="0.3">
      <c r="I273" s="56"/>
    </row>
    <row r="274" spans="9:9" x14ac:dyDescent="0.3">
      <c r="I274" s="56"/>
    </row>
    <row r="275" spans="9:9" x14ac:dyDescent="0.3">
      <c r="I275" s="56"/>
    </row>
    <row r="276" spans="9:9" x14ac:dyDescent="0.3">
      <c r="I276" s="56"/>
    </row>
    <row r="277" spans="9:9" x14ac:dyDescent="0.3">
      <c r="I277" s="56"/>
    </row>
    <row r="278" spans="9:9" x14ac:dyDescent="0.3">
      <c r="I278" s="56"/>
    </row>
    <row r="279" spans="9:9" x14ac:dyDescent="0.3">
      <c r="I279" s="56"/>
    </row>
    <row r="280" spans="9:9" x14ac:dyDescent="0.3">
      <c r="I280" s="56"/>
    </row>
    <row r="281" spans="9:9" x14ac:dyDescent="0.3">
      <c r="I281" s="56"/>
    </row>
    <row r="282" spans="9:9" x14ac:dyDescent="0.3">
      <c r="I282" s="56"/>
    </row>
    <row r="283" spans="9:9" x14ac:dyDescent="0.3">
      <c r="I283" s="56"/>
    </row>
    <row r="284" spans="9:9" x14ac:dyDescent="0.3">
      <c r="I284" s="56"/>
    </row>
    <row r="285" spans="9:9" x14ac:dyDescent="0.3">
      <c r="I285" s="56"/>
    </row>
    <row r="286" spans="9:9" x14ac:dyDescent="0.3">
      <c r="I286" s="56"/>
    </row>
    <row r="287" spans="9:9" x14ac:dyDescent="0.3">
      <c r="I287" s="56"/>
    </row>
    <row r="288" spans="9:9" x14ac:dyDescent="0.3">
      <c r="I288" s="56"/>
    </row>
    <row r="289" spans="9:9" x14ac:dyDescent="0.3">
      <c r="I289" s="56"/>
    </row>
    <row r="290" spans="9:9" x14ac:dyDescent="0.3">
      <c r="I290" s="56"/>
    </row>
    <row r="291" spans="9:9" x14ac:dyDescent="0.3">
      <c r="I291" s="56"/>
    </row>
    <row r="292" spans="9:9" x14ac:dyDescent="0.3">
      <c r="I292" s="56"/>
    </row>
    <row r="293" spans="9:9" x14ac:dyDescent="0.3">
      <c r="I293" s="56"/>
    </row>
    <row r="294" spans="9:9" x14ac:dyDescent="0.3">
      <c r="I294" s="56"/>
    </row>
    <row r="295" spans="9:9" x14ac:dyDescent="0.3">
      <c r="I295" s="56"/>
    </row>
    <row r="296" spans="9:9" x14ac:dyDescent="0.3">
      <c r="I296" s="56"/>
    </row>
    <row r="297" spans="9:9" x14ac:dyDescent="0.3">
      <c r="I297" s="56"/>
    </row>
    <row r="298" spans="9:9" x14ac:dyDescent="0.3">
      <c r="I298" s="56"/>
    </row>
    <row r="299" spans="9:9" x14ac:dyDescent="0.3">
      <c r="I299" s="56"/>
    </row>
    <row r="300" spans="9:9" x14ac:dyDescent="0.3">
      <c r="I300" s="56"/>
    </row>
    <row r="301" spans="9:9" x14ac:dyDescent="0.3">
      <c r="I301" s="56"/>
    </row>
    <row r="302" spans="9:9" x14ac:dyDescent="0.3">
      <c r="I302" s="56"/>
    </row>
    <row r="303" spans="9:9" x14ac:dyDescent="0.3">
      <c r="I303" s="56"/>
    </row>
    <row r="304" spans="9:9" x14ac:dyDescent="0.3">
      <c r="I304" s="56"/>
    </row>
    <row r="305" spans="9:9" x14ac:dyDescent="0.3">
      <c r="I305" s="56"/>
    </row>
    <row r="306" spans="9:9" x14ac:dyDescent="0.3">
      <c r="I306" s="56"/>
    </row>
    <row r="307" spans="9:9" x14ac:dyDescent="0.3">
      <c r="I307" s="56"/>
    </row>
    <row r="308" spans="9:9" x14ac:dyDescent="0.3">
      <c r="I308" s="56"/>
    </row>
    <row r="309" spans="9:9" x14ac:dyDescent="0.3">
      <c r="I309" s="56"/>
    </row>
    <row r="310" spans="9:9" x14ac:dyDescent="0.3">
      <c r="I310" s="56"/>
    </row>
    <row r="311" spans="9:9" x14ac:dyDescent="0.3">
      <c r="I311" s="56"/>
    </row>
    <row r="312" spans="9:9" x14ac:dyDescent="0.3">
      <c r="I312" s="56"/>
    </row>
    <row r="313" spans="9:9" x14ac:dyDescent="0.3">
      <c r="I313" s="56"/>
    </row>
    <row r="314" spans="9:9" x14ac:dyDescent="0.3">
      <c r="I314" s="56"/>
    </row>
    <row r="315" spans="9:9" x14ac:dyDescent="0.3">
      <c r="I315" s="56"/>
    </row>
    <row r="316" spans="9:9" x14ac:dyDescent="0.3">
      <c r="I316" s="56"/>
    </row>
    <row r="317" spans="9:9" x14ac:dyDescent="0.3">
      <c r="I317" s="56"/>
    </row>
    <row r="318" spans="9:9" x14ac:dyDescent="0.3">
      <c r="I318" s="56"/>
    </row>
    <row r="319" spans="9:9" x14ac:dyDescent="0.3">
      <c r="I319" s="56"/>
    </row>
    <row r="320" spans="9:9" x14ac:dyDescent="0.3">
      <c r="I320" s="56"/>
    </row>
    <row r="321" spans="9:9" x14ac:dyDescent="0.3">
      <c r="I321" s="56"/>
    </row>
    <row r="322" spans="9:9" x14ac:dyDescent="0.3">
      <c r="I322" s="56"/>
    </row>
    <row r="323" spans="9:9" x14ac:dyDescent="0.3">
      <c r="I323" s="56"/>
    </row>
    <row r="324" spans="9:9" x14ac:dyDescent="0.3">
      <c r="I324" s="56"/>
    </row>
    <row r="325" spans="9:9" x14ac:dyDescent="0.3">
      <c r="I325" s="56"/>
    </row>
    <row r="326" spans="9:9" x14ac:dyDescent="0.3">
      <c r="I326" s="56"/>
    </row>
    <row r="327" spans="9:9" x14ac:dyDescent="0.3">
      <c r="I327" s="56"/>
    </row>
    <row r="328" spans="9:9" x14ac:dyDescent="0.3">
      <c r="I328" s="56"/>
    </row>
    <row r="329" spans="9:9" x14ac:dyDescent="0.3">
      <c r="I329" s="56"/>
    </row>
    <row r="330" spans="9:9" x14ac:dyDescent="0.3">
      <c r="I330" s="56"/>
    </row>
    <row r="331" spans="9:9" x14ac:dyDescent="0.3">
      <c r="I331" s="56"/>
    </row>
    <row r="332" spans="9:9" x14ac:dyDescent="0.3">
      <c r="I332" s="56"/>
    </row>
    <row r="333" spans="9:9" x14ac:dyDescent="0.3">
      <c r="I333" s="56"/>
    </row>
    <row r="334" spans="9:9" x14ac:dyDescent="0.3">
      <c r="I334" s="56"/>
    </row>
    <row r="335" spans="9:9" x14ac:dyDescent="0.3">
      <c r="I335" s="56"/>
    </row>
    <row r="336" spans="9:9" x14ac:dyDescent="0.3">
      <c r="I336" s="56"/>
    </row>
    <row r="337" spans="9:9" x14ac:dyDescent="0.3">
      <c r="I337" s="56"/>
    </row>
    <row r="338" spans="9:9" x14ac:dyDescent="0.3">
      <c r="I338" s="56"/>
    </row>
    <row r="339" spans="9:9" x14ac:dyDescent="0.3">
      <c r="I339" s="56"/>
    </row>
    <row r="340" spans="9:9" x14ac:dyDescent="0.3">
      <c r="I340" s="56"/>
    </row>
    <row r="341" spans="9:9" x14ac:dyDescent="0.3">
      <c r="I341" s="56"/>
    </row>
    <row r="342" spans="9:9" x14ac:dyDescent="0.3">
      <c r="I342" s="56"/>
    </row>
    <row r="343" spans="9:9" x14ac:dyDescent="0.3">
      <c r="I343" s="56"/>
    </row>
    <row r="344" spans="9:9" x14ac:dyDescent="0.3">
      <c r="I344" s="56"/>
    </row>
    <row r="345" spans="9:9" x14ac:dyDescent="0.3">
      <c r="I345" s="56"/>
    </row>
    <row r="346" spans="9:9" x14ac:dyDescent="0.3">
      <c r="I346" s="56"/>
    </row>
    <row r="347" spans="9:9" x14ac:dyDescent="0.3">
      <c r="I347" s="56"/>
    </row>
    <row r="348" spans="9:9" x14ac:dyDescent="0.3">
      <c r="I348" s="56"/>
    </row>
    <row r="349" spans="9:9" x14ac:dyDescent="0.3">
      <c r="I349" s="56"/>
    </row>
    <row r="350" spans="9:9" x14ac:dyDescent="0.3">
      <c r="I350" s="56"/>
    </row>
    <row r="351" spans="9:9" x14ac:dyDescent="0.3">
      <c r="I351" s="56"/>
    </row>
    <row r="352" spans="9:9" x14ac:dyDescent="0.3">
      <c r="I352" s="56"/>
    </row>
    <row r="353" spans="9:9" x14ac:dyDescent="0.3">
      <c r="I353" s="56"/>
    </row>
    <row r="354" spans="9:9" x14ac:dyDescent="0.3">
      <c r="I354" s="56"/>
    </row>
    <row r="355" spans="9:9" x14ac:dyDescent="0.3">
      <c r="I355" s="56"/>
    </row>
    <row r="356" spans="9:9" x14ac:dyDescent="0.3">
      <c r="I356" s="56"/>
    </row>
    <row r="357" spans="9:9" x14ac:dyDescent="0.3">
      <c r="I357" s="56"/>
    </row>
    <row r="358" spans="9:9" x14ac:dyDescent="0.3">
      <c r="I358" s="56"/>
    </row>
    <row r="359" spans="9:9" x14ac:dyDescent="0.3">
      <c r="I359" s="56"/>
    </row>
    <row r="360" spans="9:9" x14ac:dyDescent="0.3">
      <c r="I360" s="56"/>
    </row>
    <row r="361" spans="9:9" x14ac:dyDescent="0.3">
      <c r="I361" s="56"/>
    </row>
    <row r="362" spans="9:9" x14ac:dyDescent="0.3">
      <c r="I362" s="56"/>
    </row>
    <row r="363" spans="9:9" x14ac:dyDescent="0.3">
      <c r="I363" s="56"/>
    </row>
    <row r="364" spans="9:9" x14ac:dyDescent="0.3">
      <c r="I364" s="56"/>
    </row>
    <row r="365" spans="9:9" x14ac:dyDescent="0.3">
      <c r="I365" s="56"/>
    </row>
    <row r="366" spans="9:9" x14ac:dyDescent="0.3">
      <c r="I366" s="56"/>
    </row>
    <row r="367" spans="9:9" x14ac:dyDescent="0.3">
      <c r="I367" s="56"/>
    </row>
    <row r="368" spans="9:9" x14ac:dyDescent="0.3">
      <c r="I368" s="56"/>
    </row>
    <row r="369" spans="9:9" x14ac:dyDescent="0.3">
      <c r="I369" s="56"/>
    </row>
    <row r="370" spans="9:9" x14ac:dyDescent="0.3">
      <c r="I370" s="56"/>
    </row>
    <row r="371" spans="9:9" x14ac:dyDescent="0.3">
      <c r="I371" s="56"/>
    </row>
    <row r="372" spans="9:9" x14ac:dyDescent="0.3">
      <c r="I372" s="56"/>
    </row>
    <row r="373" spans="9:9" x14ac:dyDescent="0.3">
      <c r="I373" s="56"/>
    </row>
    <row r="374" spans="9:9" x14ac:dyDescent="0.3">
      <c r="I374" s="56"/>
    </row>
    <row r="375" spans="9:9" x14ac:dyDescent="0.3">
      <c r="I375" s="56"/>
    </row>
    <row r="376" spans="9:9" x14ac:dyDescent="0.3">
      <c r="I376" s="56"/>
    </row>
    <row r="377" spans="9:9" x14ac:dyDescent="0.3">
      <c r="I377" s="56"/>
    </row>
    <row r="378" spans="9:9" x14ac:dyDescent="0.3">
      <c r="I378" s="56"/>
    </row>
    <row r="379" spans="9:9" x14ac:dyDescent="0.3">
      <c r="I379" s="56"/>
    </row>
    <row r="380" spans="9:9" x14ac:dyDescent="0.3">
      <c r="I380" s="56"/>
    </row>
    <row r="381" spans="9:9" x14ac:dyDescent="0.3">
      <c r="I381" s="56"/>
    </row>
    <row r="382" spans="9:9" x14ac:dyDescent="0.3">
      <c r="I382" s="56"/>
    </row>
    <row r="383" spans="9:9" x14ac:dyDescent="0.3">
      <c r="I383" s="56"/>
    </row>
    <row r="384" spans="9:9" x14ac:dyDescent="0.3">
      <c r="I384" s="56"/>
    </row>
    <row r="385" spans="9:9" x14ac:dyDescent="0.3">
      <c r="I385" s="56"/>
    </row>
    <row r="386" spans="9:9" x14ac:dyDescent="0.3">
      <c r="I386" s="56"/>
    </row>
    <row r="387" spans="9:9" x14ac:dyDescent="0.3">
      <c r="I387" s="56"/>
    </row>
    <row r="388" spans="9:9" x14ac:dyDescent="0.3">
      <c r="I388" s="56"/>
    </row>
    <row r="389" spans="9:9" x14ac:dyDescent="0.3">
      <c r="I389" s="56"/>
    </row>
    <row r="390" spans="9:9" x14ac:dyDescent="0.3">
      <c r="I390" s="56"/>
    </row>
    <row r="391" spans="9:9" x14ac:dyDescent="0.3">
      <c r="I391" s="56"/>
    </row>
    <row r="392" spans="9:9" x14ac:dyDescent="0.3">
      <c r="I392" s="56"/>
    </row>
    <row r="393" spans="9:9" x14ac:dyDescent="0.3">
      <c r="I393" s="56"/>
    </row>
    <row r="394" spans="9:9" x14ac:dyDescent="0.3">
      <c r="I394" s="56"/>
    </row>
    <row r="395" spans="9:9" x14ac:dyDescent="0.3">
      <c r="I395" s="56"/>
    </row>
    <row r="396" spans="9:9" x14ac:dyDescent="0.3">
      <c r="I396" s="56"/>
    </row>
    <row r="397" spans="9:9" x14ac:dyDescent="0.3">
      <c r="I397" s="56"/>
    </row>
    <row r="398" spans="9:9" x14ac:dyDescent="0.3">
      <c r="I398" s="56"/>
    </row>
    <row r="399" spans="9:9" x14ac:dyDescent="0.3">
      <c r="I399" s="56"/>
    </row>
    <row r="400" spans="9:9" x14ac:dyDescent="0.3">
      <c r="I400" s="56"/>
    </row>
    <row r="401" spans="9:9" x14ac:dyDescent="0.3">
      <c r="I401" s="56"/>
    </row>
    <row r="402" spans="9:9" x14ac:dyDescent="0.3">
      <c r="I402" s="56"/>
    </row>
    <row r="403" spans="9:9" x14ac:dyDescent="0.3">
      <c r="I403" s="56"/>
    </row>
    <row r="404" spans="9:9" x14ac:dyDescent="0.3">
      <c r="I404" s="56"/>
    </row>
    <row r="405" spans="9:9" x14ac:dyDescent="0.3">
      <c r="I405" s="56"/>
    </row>
    <row r="406" spans="9:9" x14ac:dyDescent="0.3">
      <c r="I406" s="56"/>
    </row>
    <row r="407" spans="9:9" x14ac:dyDescent="0.3">
      <c r="I407" s="56"/>
    </row>
    <row r="408" spans="9:9" x14ac:dyDescent="0.3">
      <c r="I408" s="56"/>
    </row>
    <row r="409" spans="9:9" x14ac:dyDescent="0.3">
      <c r="I409" s="56"/>
    </row>
    <row r="410" spans="9:9" x14ac:dyDescent="0.3">
      <c r="I410" s="56"/>
    </row>
    <row r="411" spans="9:9" x14ac:dyDescent="0.3">
      <c r="I411" s="56"/>
    </row>
    <row r="412" spans="9:9" x14ac:dyDescent="0.3">
      <c r="I412" s="56"/>
    </row>
    <row r="413" spans="9:9" x14ac:dyDescent="0.3">
      <c r="I413" s="56"/>
    </row>
    <row r="414" spans="9:9" x14ac:dyDescent="0.3">
      <c r="I414" s="56"/>
    </row>
    <row r="415" spans="9:9" x14ac:dyDescent="0.3">
      <c r="I415" s="56"/>
    </row>
    <row r="416" spans="9:9" x14ac:dyDescent="0.3">
      <c r="I416" s="56"/>
    </row>
    <row r="417" spans="9:9" x14ac:dyDescent="0.3">
      <c r="I417" s="56"/>
    </row>
    <row r="418" spans="9:9" x14ac:dyDescent="0.3">
      <c r="I418" s="56"/>
    </row>
    <row r="419" spans="9:9" x14ac:dyDescent="0.3">
      <c r="I419" s="56"/>
    </row>
    <row r="420" spans="9:9" x14ac:dyDescent="0.3">
      <c r="I420" s="56"/>
    </row>
    <row r="421" spans="9:9" x14ac:dyDescent="0.3">
      <c r="I421" s="56"/>
    </row>
    <row r="422" spans="9:9" x14ac:dyDescent="0.3">
      <c r="I422" s="56"/>
    </row>
    <row r="423" spans="9:9" x14ac:dyDescent="0.3">
      <c r="I423" s="56"/>
    </row>
    <row r="424" spans="9:9" x14ac:dyDescent="0.3">
      <c r="I424" s="56"/>
    </row>
    <row r="425" spans="9:9" x14ac:dyDescent="0.3">
      <c r="I425" s="56"/>
    </row>
    <row r="426" spans="9:9" x14ac:dyDescent="0.3">
      <c r="I426" s="56"/>
    </row>
    <row r="427" spans="9:9" x14ac:dyDescent="0.3">
      <c r="I427" s="56"/>
    </row>
    <row r="428" spans="9:9" x14ac:dyDescent="0.3">
      <c r="I428" s="56"/>
    </row>
    <row r="429" spans="9:9" x14ac:dyDescent="0.3">
      <c r="I429" s="56"/>
    </row>
    <row r="430" spans="9:9" x14ac:dyDescent="0.3">
      <c r="I430" s="56"/>
    </row>
    <row r="431" spans="9:9" x14ac:dyDescent="0.3">
      <c r="I431" s="56"/>
    </row>
    <row r="432" spans="9:9" x14ac:dyDescent="0.3">
      <c r="I432" s="56"/>
    </row>
    <row r="433" spans="9:9" x14ac:dyDescent="0.3">
      <c r="I433" s="56"/>
    </row>
    <row r="434" spans="9:9" x14ac:dyDescent="0.3">
      <c r="I434" s="56"/>
    </row>
    <row r="435" spans="9:9" x14ac:dyDescent="0.3">
      <c r="I435" s="56"/>
    </row>
    <row r="436" spans="9:9" x14ac:dyDescent="0.3">
      <c r="I436" s="56"/>
    </row>
    <row r="437" spans="9:9" x14ac:dyDescent="0.3">
      <c r="I437" s="56"/>
    </row>
    <row r="438" spans="9:9" x14ac:dyDescent="0.3">
      <c r="I438" s="56"/>
    </row>
    <row r="439" spans="9:9" x14ac:dyDescent="0.3">
      <c r="I439" s="56"/>
    </row>
    <row r="440" spans="9:9" x14ac:dyDescent="0.3">
      <c r="I440" s="56"/>
    </row>
    <row r="441" spans="9:9" x14ac:dyDescent="0.3">
      <c r="I441" s="56"/>
    </row>
    <row r="442" spans="9:9" x14ac:dyDescent="0.3">
      <c r="I442" s="56"/>
    </row>
    <row r="443" spans="9:9" x14ac:dyDescent="0.3">
      <c r="I443" s="56"/>
    </row>
    <row r="444" spans="9:9" x14ac:dyDescent="0.3">
      <c r="I444" s="56"/>
    </row>
    <row r="445" spans="9:9" x14ac:dyDescent="0.3">
      <c r="I445" s="56"/>
    </row>
    <row r="446" spans="9:9" x14ac:dyDescent="0.3">
      <c r="I446" s="56"/>
    </row>
    <row r="447" spans="9:9" x14ac:dyDescent="0.3">
      <c r="I447" s="56"/>
    </row>
    <row r="448" spans="9:9" x14ac:dyDescent="0.3">
      <c r="I448" s="56"/>
    </row>
    <row r="449" spans="9:9" x14ac:dyDescent="0.3">
      <c r="I449" s="56"/>
    </row>
    <row r="450" spans="9:9" x14ac:dyDescent="0.3">
      <c r="I450" s="56"/>
    </row>
    <row r="451" spans="9:9" x14ac:dyDescent="0.3">
      <c r="I451" s="56"/>
    </row>
    <row r="452" spans="9:9" x14ac:dyDescent="0.3">
      <c r="I452" s="56"/>
    </row>
    <row r="453" spans="9:9" x14ac:dyDescent="0.3">
      <c r="I453" s="56"/>
    </row>
    <row r="454" spans="9:9" x14ac:dyDescent="0.3">
      <c r="I454" s="56"/>
    </row>
    <row r="455" spans="9:9" x14ac:dyDescent="0.3">
      <c r="I455" s="56"/>
    </row>
    <row r="456" spans="9:9" x14ac:dyDescent="0.3">
      <c r="I456" s="56"/>
    </row>
    <row r="457" spans="9:9" x14ac:dyDescent="0.3">
      <c r="I457" s="56"/>
    </row>
    <row r="458" spans="9:9" x14ac:dyDescent="0.3">
      <c r="I458" s="56"/>
    </row>
    <row r="459" spans="9:9" x14ac:dyDescent="0.3">
      <c r="I459" s="56"/>
    </row>
    <row r="460" spans="9:9" x14ac:dyDescent="0.3">
      <c r="I460" s="56"/>
    </row>
    <row r="461" spans="9:9" x14ac:dyDescent="0.3">
      <c r="I461" s="56"/>
    </row>
    <row r="462" spans="9:9" x14ac:dyDescent="0.3">
      <c r="I462" s="56"/>
    </row>
    <row r="463" spans="9:9" x14ac:dyDescent="0.3">
      <c r="I463" s="56"/>
    </row>
    <row r="464" spans="9:9" x14ac:dyDescent="0.3">
      <c r="I464" s="56"/>
    </row>
    <row r="465" spans="9:9" x14ac:dyDescent="0.3">
      <c r="I465" s="56"/>
    </row>
    <row r="466" spans="9:9" x14ac:dyDescent="0.3">
      <c r="I466" s="56"/>
    </row>
    <row r="467" spans="9:9" x14ac:dyDescent="0.3">
      <c r="I467" s="56"/>
    </row>
    <row r="468" spans="9:9" x14ac:dyDescent="0.3">
      <c r="I468" s="56"/>
    </row>
    <row r="469" spans="9:9" x14ac:dyDescent="0.3">
      <c r="I469" s="56"/>
    </row>
    <row r="470" spans="9:9" x14ac:dyDescent="0.3">
      <c r="I470" s="56"/>
    </row>
    <row r="471" spans="9:9" x14ac:dyDescent="0.3">
      <c r="I471" s="56"/>
    </row>
    <row r="472" spans="9:9" x14ac:dyDescent="0.3">
      <c r="I472" s="56"/>
    </row>
    <row r="473" spans="9:9" x14ac:dyDescent="0.3">
      <c r="I473" s="56"/>
    </row>
    <row r="474" spans="9:9" x14ac:dyDescent="0.3">
      <c r="I474" s="56"/>
    </row>
    <row r="475" spans="9:9" x14ac:dyDescent="0.3">
      <c r="I475" s="56"/>
    </row>
    <row r="476" spans="9:9" x14ac:dyDescent="0.3">
      <c r="I476" s="56"/>
    </row>
    <row r="477" spans="9:9" x14ac:dyDescent="0.3">
      <c r="I477" s="56"/>
    </row>
    <row r="478" spans="9:9" x14ac:dyDescent="0.3">
      <c r="I478" s="56"/>
    </row>
    <row r="479" spans="9:9" x14ac:dyDescent="0.3">
      <c r="I479" s="56"/>
    </row>
    <row r="480" spans="9:9" x14ac:dyDescent="0.3">
      <c r="I480" s="56"/>
    </row>
    <row r="481" spans="9:9" x14ac:dyDescent="0.3">
      <c r="I481" s="56"/>
    </row>
    <row r="482" spans="9:9" x14ac:dyDescent="0.3">
      <c r="I482" s="56"/>
    </row>
    <row r="483" spans="9:9" x14ac:dyDescent="0.3">
      <c r="I483" s="56"/>
    </row>
    <row r="484" spans="9:9" x14ac:dyDescent="0.3">
      <c r="I484" s="56"/>
    </row>
    <row r="485" spans="9:9" x14ac:dyDescent="0.3">
      <c r="I485" s="56"/>
    </row>
    <row r="486" spans="9:9" x14ac:dyDescent="0.3">
      <c r="I486" s="56"/>
    </row>
    <row r="487" spans="9:9" x14ac:dyDescent="0.3">
      <c r="I487" s="56"/>
    </row>
    <row r="488" spans="9:9" x14ac:dyDescent="0.3">
      <c r="I488" s="56"/>
    </row>
    <row r="489" spans="9:9" x14ac:dyDescent="0.3">
      <c r="I489" s="56"/>
    </row>
    <row r="490" spans="9:9" x14ac:dyDescent="0.3">
      <c r="I490" s="56"/>
    </row>
    <row r="491" spans="9:9" x14ac:dyDescent="0.3">
      <c r="I491" s="56"/>
    </row>
    <row r="492" spans="9:9" x14ac:dyDescent="0.3">
      <c r="I492" s="56"/>
    </row>
    <row r="493" spans="9:9" x14ac:dyDescent="0.3">
      <c r="I493" s="56"/>
    </row>
    <row r="494" spans="9:9" x14ac:dyDescent="0.3">
      <c r="I494" s="56"/>
    </row>
    <row r="495" spans="9:9" x14ac:dyDescent="0.3">
      <c r="I495" s="56"/>
    </row>
    <row r="496" spans="9:9" x14ac:dyDescent="0.3">
      <c r="I496" s="56"/>
    </row>
    <row r="497" spans="9:9" x14ac:dyDescent="0.3">
      <c r="I497" s="56"/>
    </row>
    <row r="498" spans="9:9" x14ac:dyDescent="0.3">
      <c r="I498" s="56"/>
    </row>
    <row r="499" spans="9:9" x14ac:dyDescent="0.3">
      <c r="I499" s="56"/>
    </row>
    <row r="500" spans="9:9" x14ac:dyDescent="0.3">
      <c r="I500" s="56"/>
    </row>
    <row r="501" spans="9:9" x14ac:dyDescent="0.3">
      <c r="I501" s="56"/>
    </row>
    <row r="502" spans="9:9" x14ac:dyDescent="0.3">
      <c r="I502" s="56"/>
    </row>
    <row r="503" spans="9:9" x14ac:dyDescent="0.3">
      <c r="I503" s="56"/>
    </row>
    <row r="504" spans="9:9" x14ac:dyDescent="0.3">
      <c r="I504" s="56"/>
    </row>
    <row r="505" spans="9:9" x14ac:dyDescent="0.3">
      <c r="I505" s="56"/>
    </row>
    <row r="506" spans="9:9" x14ac:dyDescent="0.3">
      <c r="I506" s="56"/>
    </row>
    <row r="507" spans="9:9" x14ac:dyDescent="0.3">
      <c r="I507" s="56"/>
    </row>
    <row r="508" spans="9:9" x14ac:dyDescent="0.3">
      <c r="I508" s="56"/>
    </row>
    <row r="509" spans="9:9" x14ac:dyDescent="0.3">
      <c r="I509" s="56"/>
    </row>
    <row r="510" spans="9:9" x14ac:dyDescent="0.3">
      <c r="I510" s="56"/>
    </row>
    <row r="511" spans="9:9" x14ac:dyDescent="0.3">
      <c r="I511" s="56"/>
    </row>
    <row r="512" spans="9:9" x14ac:dyDescent="0.3">
      <c r="I512" s="56"/>
    </row>
    <row r="513" spans="9:9" x14ac:dyDescent="0.3">
      <c r="I513" s="56"/>
    </row>
    <row r="514" spans="9:9" x14ac:dyDescent="0.3">
      <c r="I514" s="56"/>
    </row>
    <row r="515" spans="9:9" x14ac:dyDescent="0.3">
      <c r="I515" s="56"/>
    </row>
    <row r="516" spans="9:9" x14ac:dyDescent="0.3">
      <c r="I516" s="56"/>
    </row>
    <row r="517" spans="9:9" x14ac:dyDescent="0.3">
      <c r="I517" s="56"/>
    </row>
    <row r="518" spans="9:9" x14ac:dyDescent="0.3">
      <c r="I518" s="56"/>
    </row>
    <row r="519" spans="9:9" x14ac:dyDescent="0.3">
      <c r="I519" s="56"/>
    </row>
    <row r="520" spans="9:9" x14ac:dyDescent="0.3">
      <c r="I520" s="56"/>
    </row>
    <row r="521" spans="9:9" x14ac:dyDescent="0.3">
      <c r="I521" s="56"/>
    </row>
    <row r="522" spans="9:9" x14ac:dyDescent="0.3">
      <c r="I522" s="56"/>
    </row>
    <row r="523" spans="9:9" x14ac:dyDescent="0.3">
      <c r="I523" s="56"/>
    </row>
    <row r="524" spans="9:9" x14ac:dyDescent="0.3">
      <c r="I524" s="56"/>
    </row>
    <row r="525" spans="9:9" x14ac:dyDescent="0.3">
      <c r="I525" s="56"/>
    </row>
    <row r="526" spans="9:9" x14ac:dyDescent="0.3">
      <c r="I526" s="56"/>
    </row>
    <row r="527" spans="9:9" x14ac:dyDescent="0.3">
      <c r="I527" s="56"/>
    </row>
    <row r="528" spans="9:9" x14ac:dyDescent="0.3">
      <c r="I528" s="56"/>
    </row>
    <row r="529" spans="9:9" x14ac:dyDescent="0.3">
      <c r="I529" s="56"/>
    </row>
    <row r="530" spans="9:9" x14ac:dyDescent="0.3">
      <c r="I530" s="56"/>
    </row>
    <row r="531" spans="9:9" x14ac:dyDescent="0.3">
      <c r="I531" s="56"/>
    </row>
    <row r="532" spans="9:9" x14ac:dyDescent="0.3">
      <c r="I532" s="56"/>
    </row>
    <row r="533" spans="9:9" x14ac:dyDescent="0.3">
      <c r="I533" s="56"/>
    </row>
    <row r="534" spans="9:9" x14ac:dyDescent="0.3">
      <c r="I534" s="56"/>
    </row>
    <row r="535" spans="9:9" x14ac:dyDescent="0.3">
      <c r="I535" s="56"/>
    </row>
    <row r="536" spans="9:9" x14ac:dyDescent="0.3">
      <c r="I536" s="56"/>
    </row>
    <row r="537" spans="9:9" x14ac:dyDescent="0.3">
      <c r="I537" s="56"/>
    </row>
    <row r="538" spans="9:9" x14ac:dyDescent="0.3">
      <c r="I538" s="56"/>
    </row>
    <row r="539" spans="9:9" x14ac:dyDescent="0.3">
      <c r="I539" s="56"/>
    </row>
    <row r="540" spans="9:9" x14ac:dyDescent="0.3">
      <c r="I540" s="56"/>
    </row>
    <row r="541" spans="9:9" x14ac:dyDescent="0.3">
      <c r="I541" s="56"/>
    </row>
    <row r="542" spans="9:9" x14ac:dyDescent="0.3">
      <c r="I542" s="56"/>
    </row>
    <row r="543" spans="9:9" x14ac:dyDescent="0.3">
      <c r="I543" s="56"/>
    </row>
    <row r="544" spans="9:9" x14ac:dyDescent="0.3">
      <c r="I544" s="56"/>
    </row>
    <row r="545" spans="9:9" x14ac:dyDescent="0.3">
      <c r="I545" s="56"/>
    </row>
    <row r="546" spans="9:9" x14ac:dyDescent="0.3">
      <c r="I546" s="56"/>
    </row>
    <row r="547" spans="9:9" x14ac:dyDescent="0.3">
      <c r="I547" s="56"/>
    </row>
    <row r="548" spans="9:9" x14ac:dyDescent="0.3">
      <c r="I548" s="56"/>
    </row>
    <row r="549" spans="9:9" x14ac:dyDescent="0.3">
      <c r="I549" s="56"/>
    </row>
    <row r="550" spans="9:9" x14ac:dyDescent="0.3">
      <c r="I550" s="56"/>
    </row>
    <row r="551" spans="9:9" x14ac:dyDescent="0.3">
      <c r="I551" s="56"/>
    </row>
    <row r="552" spans="9:9" x14ac:dyDescent="0.3">
      <c r="I552" s="56"/>
    </row>
    <row r="553" spans="9:9" x14ac:dyDescent="0.3">
      <c r="I553" s="56"/>
    </row>
    <row r="554" spans="9:9" x14ac:dyDescent="0.3">
      <c r="I554" s="56"/>
    </row>
    <row r="555" spans="9:9" x14ac:dyDescent="0.3">
      <c r="I555" s="56"/>
    </row>
    <row r="556" spans="9:9" x14ac:dyDescent="0.3">
      <c r="I556" s="56"/>
    </row>
    <row r="557" spans="9:9" x14ac:dyDescent="0.3">
      <c r="I557" s="56"/>
    </row>
    <row r="558" spans="9:9" x14ac:dyDescent="0.3">
      <c r="I558" s="56"/>
    </row>
    <row r="559" spans="9:9" x14ac:dyDescent="0.3">
      <c r="I559" s="56"/>
    </row>
    <row r="560" spans="9:9" x14ac:dyDescent="0.3">
      <c r="I560" s="56"/>
    </row>
    <row r="561" spans="9:9" x14ac:dyDescent="0.3">
      <c r="I561" s="56"/>
    </row>
    <row r="562" spans="9:9" x14ac:dyDescent="0.3">
      <c r="I562" s="56"/>
    </row>
    <row r="563" spans="9:9" x14ac:dyDescent="0.3">
      <c r="I563" s="56"/>
    </row>
    <row r="564" spans="9:9" x14ac:dyDescent="0.3">
      <c r="I564" s="56"/>
    </row>
    <row r="565" spans="9:9" x14ac:dyDescent="0.3">
      <c r="I565" s="56"/>
    </row>
    <row r="566" spans="9:9" x14ac:dyDescent="0.3">
      <c r="I566" s="56"/>
    </row>
    <row r="567" spans="9:9" x14ac:dyDescent="0.3">
      <c r="I567" s="56"/>
    </row>
    <row r="568" spans="9:9" x14ac:dyDescent="0.3">
      <c r="I568" s="56"/>
    </row>
    <row r="569" spans="9:9" x14ac:dyDescent="0.3">
      <c r="I569" s="56"/>
    </row>
    <row r="570" spans="9:9" x14ac:dyDescent="0.3">
      <c r="I570" s="56"/>
    </row>
    <row r="571" spans="9:9" x14ac:dyDescent="0.3">
      <c r="I571" s="56"/>
    </row>
    <row r="572" spans="9:9" x14ac:dyDescent="0.3">
      <c r="I572" s="56"/>
    </row>
    <row r="573" spans="9:9" x14ac:dyDescent="0.3">
      <c r="I573" s="56"/>
    </row>
    <row r="574" spans="9:9" x14ac:dyDescent="0.3">
      <c r="I574" s="56"/>
    </row>
    <row r="575" spans="9:9" x14ac:dyDescent="0.3">
      <c r="I575" s="56"/>
    </row>
    <row r="576" spans="9:9" x14ac:dyDescent="0.3">
      <c r="I576" s="56"/>
    </row>
    <row r="577" spans="9:9" x14ac:dyDescent="0.3">
      <c r="I577" s="56"/>
    </row>
    <row r="578" spans="9:9" x14ac:dyDescent="0.3">
      <c r="I578" s="56"/>
    </row>
    <row r="579" spans="9:9" x14ac:dyDescent="0.3">
      <c r="I579" s="56"/>
    </row>
    <row r="580" spans="9:9" x14ac:dyDescent="0.3">
      <c r="I580" s="56"/>
    </row>
    <row r="581" spans="9:9" x14ac:dyDescent="0.3">
      <c r="I581" s="56"/>
    </row>
    <row r="582" spans="9:9" x14ac:dyDescent="0.3">
      <c r="I582" s="56"/>
    </row>
    <row r="583" spans="9:9" x14ac:dyDescent="0.3">
      <c r="I583" s="56"/>
    </row>
    <row r="584" spans="9:9" x14ac:dyDescent="0.3">
      <c r="I584" s="56"/>
    </row>
    <row r="585" spans="9:9" x14ac:dyDescent="0.3">
      <c r="I585" s="56"/>
    </row>
    <row r="586" spans="9:9" x14ac:dyDescent="0.3">
      <c r="I586" s="56"/>
    </row>
    <row r="587" spans="9:9" x14ac:dyDescent="0.3">
      <c r="I587" s="56"/>
    </row>
    <row r="588" spans="9:9" x14ac:dyDescent="0.3">
      <c r="I588" s="56"/>
    </row>
    <row r="589" spans="9:9" x14ac:dyDescent="0.3">
      <c r="I589" s="56"/>
    </row>
    <row r="590" spans="9:9" x14ac:dyDescent="0.3">
      <c r="I590" s="56"/>
    </row>
    <row r="591" spans="9:9" x14ac:dyDescent="0.3">
      <c r="I591" s="56"/>
    </row>
    <row r="592" spans="9:9" x14ac:dyDescent="0.3">
      <c r="I592" s="56"/>
    </row>
    <row r="593" spans="9:9" x14ac:dyDescent="0.3">
      <c r="I593" s="56"/>
    </row>
    <row r="594" spans="9:9" x14ac:dyDescent="0.3">
      <c r="I594" s="56"/>
    </row>
    <row r="595" spans="9:9" x14ac:dyDescent="0.3">
      <c r="I595" s="56"/>
    </row>
    <row r="596" spans="9:9" x14ac:dyDescent="0.3">
      <c r="I596" s="56"/>
    </row>
    <row r="597" spans="9:9" x14ac:dyDescent="0.3">
      <c r="I597" s="56"/>
    </row>
    <row r="598" spans="9:9" x14ac:dyDescent="0.3">
      <c r="I598" s="56"/>
    </row>
    <row r="599" spans="9:9" x14ac:dyDescent="0.3">
      <c r="I599" s="56"/>
    </row>
    <row r="600" spans="9:9" x14ac:dyDescent="0.3">
      <c r="I600" s="56"/>
    </row>
    <row r="601" spans="9:9" x14ac:dyDescent="0.3">
      <c r="I601" s="56"/>
    </row>
    <row r="602" spans="9:9" x14ac:dyDescent="0.3">
      <c r="I602" s="56"/>
    </row>
    <row r="603" spans="9:9" x14ac:dyDescent="0.3">
      <c r="I603" s="56"/>
    </row>
    <row r="604" spans="9:9" x14ac:dyDescent="0.3">
      <c r="I604" s="56"/>
    </row>
    <row r="605" spans="9:9" x14ac:dyDescent="0.3">
      <c r="I605" s="56"/>
    </row>
    <row r="606" spans="9:9" x14ac:dyDescent="0.3">
      <c r="I606" s="56"/>
    </row>
    <row r="607" spans="9:9" x14ac:dyDescent="0.3">
      <c r="I607" s="56"/>
    </row>
    <row r="608" spans="9:9" x14ac:dyDescent="0.3">
      <c r="I608" s="56"/>
    </row>
    <row r="609" spans="9:9" x14ac:dyDescent="0.3">
      <c r="I609" s="56"/>
    </row>
    <row r="610" spans="9:9" x14ac:dyDescent="0.3">
      <c r="I610" s="56"/>
    </row>
    <row r="611" spans="9:9" x14ac:dyDescent="0.3">
      <c r="I611" s="56"/>
    </row>
    <row r="612" spans="9:9" x14ac:dyDescent="0.3">
      <c r="I612" s="56"/>
    </row>
    <row r="613" spans="9:9" x14ac:dyDescent="0.3">
      <c r="I613" s="56"/>
    </row>
    <row r="614" spans="9:9" x14ac:dyDescent="0.3">
      <c r="I614" s="56"/>
    </row>
    <row r="615" spans="9:9" x14ac:dyDescent="0.3">
      <c r="I615" s="56"/>
    </row>
    <row r="616" spans="9:9" x14ac:dyDescent="0.3">
      <c r="I616" s="56"/>
    </row>
    <row r="617" spans="9:9" x14ac:dyDescent="0.3">
      <c r="I617" s="56"/>
    </row>
    <row r="618" spans="9:9" x14ac:dyDescent="0.3">
      <c r="I618" s="56"/>
    </row>
    <row r="619" spans="9:9" x14ac:dyDescent="0.3">
      <c r="I619" s="56"/>
    </row>
    <row r="620" spans="9:9" x14ac:dyDescent="0.3">
      <c r="I620" s="56"/>
    </row>
    <row r="621" spans="9:9" x14ac:dyDescent="0.3">
      <c r="I621" s="56"/>
    </row>
    <row r="622" spans="9:9" x14ac:dyDescent="0.3">
      <c r="I622" s="56"/>
    </row>
    <row r="623" spans="9:9" x14ac:dyDescent="0.3">
      <c r="I623" s="56"/>
    </row>
    <row r="624" spans="9:9" x14ac:dyDescent="0.3">
      <c r="I624" s="56"/>
    </row>
    <row r="625" spans="9:9" x14ac:dyDescent="0.3">
      <c r="I625" s="56"/>
    </row>
    <row r="626" spans="9:9" x14ac:dyDescent="0.3">
      <c r="I626" s="56"/>
    </row>
    <row r="627" spans="9:9" x14ac:dyDescent="0.3">
      <c r="I627" s="56"/>
    </row>
    <row r="628" spans="9:9" x14ac:dyDescent="0.3">
      <c r="I628" s="56"/>
    </row>
    <row r="629" spans="9:9" x14ac:dyDescent="0.3">
      <c r="I629" s="56"/>
    </row>
    <row r="630" spans="9:9" x14ac:dyDescent="0.3">
      <c r="I630" s="56"/>
    </row>
    <row r="631" spans="9:9" x14ac:dyDescent="0.3">
      <c r="I631" s="56"/>
    </row>
    <row r="632" spans="9:9" x14ac:dyDescent="0.3">
      <c r="I632" s="56"/>
    </row>
    <row r="633" spans="9:9" x14ac:dyDescent="0.3">
      <c r="I633" s="56"/>
    </row>
    <row r="634" spans="9:9" x14ac:dyDescent="0.3">
      <c r="I634" s="56"/>
    </row>
    <row r="635" spans="9:9" x14ac:dyDescent="0.3">
      <c r="I635" s="56"/>
    </row>
    <row r="636" spans="9:9" x14ac:dyDescent="0.3">
      <c r="I636" s="56"/>
    </row>
    <row r="637" spans="9:9" x14ac:dyDescent="0.3">
      <c r="I637" s="56"/>
    </row>
    <row r="638" spans="9:9" x14ac:dyDescent="0.3">
      <c r="I638" s="56"/>
    </row>
    <row r="639" spans="9:9" x14ac:dyDescent="0.3">
      <c r="I639" s="56"/>
    </row>
    <row r="640" spans="9:9" x14ac:dyDescent="0.3">
      <c r="I640" s="56"/>
    </row>
    <row r="641" spans="9:9" x14ac:dyDescent="0.3">
      <c r="I641" s="56"/>
    </row>
    <row r="642" spans="9:9" x14ac:dyDescent="0.3">
      <c r="I642" s="56"/>
    </row>
    <row r="643" spans="9:9" x14ac:dyDescent="0.3">
      <c r="I643" s="56"/>
    </row>
    <row r="644" spans="9:9" x14ac:dyDescent="0.3">
      <c r="I644" s="56"/>
    </row>
    <row r="645" spans="9:9" x14ac:dyDescent="0.3">
      <c r="I645" s="56"/>
    </row>
    <row r="646" spans="9:9" x14ac:dyDescent="0.3">
      <c r="I646" s="56"/>
    </row>
    <row r="647" spans="9:9" x14ac:dyDescent="0.3">
      <c r="I647" s="56"/>
    </row>
    <row r="648" spans="9:9" x14ac:dyDescent="0.3">
      <c r="I648" s="56"/>
    </row>
    <row r="649" spans="9:9" x14ac:dyDescent="0.3">
      <c r="I649" s="56"/>
    </row>
    <row r="650" spans="9:9" x14ac:dyDescent="0.3">
      <c r="I650" s="56"/>
    </row>
    <row r="651" spans="9:9" x14ac:dyDescent="0.3">
      <c r="I651" s="56"/>
    </row>
    <row r="652" spans="9:9" x14ac:dyDescent="0.3">
      <c r="I652" s="56"/>
    </row>
    <row r="653" spans="9:9" x14ac:dyDescent="0.3">
      <c r="I653" s="56"/>
    </row>
    <row r="654" spans="9:9" x14ac:dyDescent="0.3">
      <c r="I654" s="56"/>
    </row>
    <row r="655" spans="9:9" x14ac:dyDescent="0.3">
      <c r="I655" s="56"/>
    </row>
    <row r="656" spans="9:9" x14ac:dyDescent="0.3">
      <c r="I656" s="56"/>
    </row>
    <row r="657" spans="9:9" x14ac:dyDescent="0.3">
      <c r="I657" s="56"/>
    </row>
    <row r="658" spans="9:9" x14ac:dyDescent="0.3">
      <c r="I658" s="56"/>
    </row>
    <row r="659" spans="9:9" x14ac:dyDescent="0.3">
      <c r="I659" s="56"/>
    </row>
    <row r="660" spans="9:9" x14ac:dyDescent="0.3">
      <c r="I660" s="56"/>
    </row>
    <row r="661" spans="9:9" x14ac:dyDescent="0.3">
      <c r="I661" s="56"/>
    </row>
    <row r="662" spans="9:9" x14ac:dyDescent="0.3">
      <c r="I662" s="56"/>
    </row>
    <row r="663" spans="9:9" x14ac:dyDescent="0.3">
      <c r="I663" s="56"/>
    </row>
    <row r="664" spans="9:9" x14ac:dyDescent="0.3">
      <c r="I664" s="56"/>
    </row>
    <row r="665" spans="9:9" x14ac:dyDescent="0.3">
      <c r="I665" s="56"/>
    </row>
    <row r="666" spans="9:9" x14ac:dyDescent="0.3">
      <c r="I666" s="56"/>
    </row>
    <row r="667" spans="9:9" x14ac:dyDescent="0.3">
      <c r="I667" s="56"/>
    </row>
    <row r="668" spans="9:9" x14ac:dyDescent="0.3">
      <c r="I668" s="56"/>
    </row>
    <row r="669" spans="9:9" x14ac:dyDescent="0.3">
      <c r="I669" s="56"/>
    </row>
    <row r="670" spans="9:9" x14ac:dyDescent="0.3">
      <c r="I670" s="56"/>
    </row>
    <row r="671" spans="9:9" x14ac:dyDescent="0.3">
      <c r="I671" s="56"/>
    </row>
    <row r="672" spans="9:9" x14ac:dyDescent="0.3">
      <c r="I672" s="56"/>
    </row>
    <row r="673" spans="9:9" x14ac:dyDescent="0.3">
      <c r="I673" s="56"/>
    </row>
    <row r="674" spans="9:9" x14ac:dyDescent="0.3">
      <c r="I674" s="56"/>
    </row>
    <row r="675" spans="9:9" x14ac:dyDescent="0.3">
      <c r="I675" s="56"/>
    </row>
    <row r="676" spans="9:9" x14ac:dyDescent="0.3">
      <c r="I676" s="56"/>
    </row>
    <row r="677" spans="9:9" x14ac:dyDescent="0.3">
      <c r="I677" s="56"/>
    </row>
    <row r="678" spans="9:9" x14ac:dyDescent="0.3">
      <c r="I678" s="56"/>
    </row>
    <row r="679" spans="9:9" x14ac:dyDescent="0.3">
      <c r="I679" s="56"/>
    </row>
    <row r="680" spans="9:9" x14ac:dyDescent="0.3">
      <c r="I680" s="56"/>
    </row>
    <row r="681" spans="9:9" x14ac:dyDescent="0.3">
      <c r="I681" s="56"/>
    </row>
    <row r="682" spans="9:9" x14ac:dyDescent="0.3">
      <c r="I682" s="56"/>
    </row>
    <row r="683" spans="9:9" x14ac:dyDescent="0.3">
      <c r="I683" s="56"/>
    </row>
    <row r="684" spans="9:9" x14ac:dyDescent="0.3">
      <c r="I684" s="56"/>
    </row>
    <row r="685" spans="9:9" x14ac:dyDescent="0.3">
      <c r="I685" s="56"/>
    </row>
    <row r="686" spans="9:9" x14ac:dyDescent="0.3">
      <c r="I686" s="56"/>
    </row>
    <row r="687" spans="9:9" x14ac:dyDescent="0.3">
      <c r="I687" s="56"/>
    </row>
    <row r="688" spans="9:9" x14ac:dyDescent="0.3">
      <c r="I688" s="56"/>
    </row>
    <row r="689" spans="9:9" x14ac:dyDescent="0.3">
      <c r="I689" s="56"/>
    </row>
    <row r="690" spans="9:9" x14ac:dyDescent="0.3">
      <c r="I690" s="56"/>
    </row>
    <row r="691" spans="9:9" x14ac:dyDescent="0.3">
      <c r="I691" s="56"/>
    </row>
    <row r="692" spans="9:9" x14ac:dyDescent="0.3">
      <c r="I692" s="56"/>
    </row>
    <row r="693" spans="9:9" x14ac:dyDescent="0.3">
      <c r="I693" s="56"/>
    </row>
    <row r="694" spans="9:9" x14ac:dyDescent="0.3">
      <c r="I694" s="56"/>
    </row>
    <row r="695" spans="9:9" x14ac:dyDescent="0.3">
      <c r="I695" s="56"/>
    </row>
    <row r="696" spans="9:9" x14ac:dyDescent="0.3">
      <c r="I696" s="56"/>
    </row>
    <row r="697" spans="9:9" x14ac:dyDescent="0.3">
      <c r="I697" s="56"/>
    </row>
    <row r="698" spans="9:9" x14ac:dyDescent="0.3">
      <c r="I698" s="56"/>
    </row>
    <row r="699" spans="9:9" x14ac:dyDescent="0.3">
      <c r="I699" s="56"/>
    </row>
    <row r="700" spans="9:9" x14ac:dyDescent="0.3">
      <c r="I700" s="56"/>
    </row>
    <row r="701" spans="9:9" x14ac:dyDescent="0.3">
      <c r="I701" s="56"/>
    </row>
    <row r="702" spans="9:9" x14ac:dyDescent="0.3">
      <c r="I702" s="56"/>
    </row>
    <row r="703" spans="9:9" x14ac:dyDescent="0.3">
      <c r="I703" s="56"/>
    </row>
    <row r="704" spans="9:9" x14ac:dyDescent="0.3">
      <c r="I704" s="56"/>
    </row>
    <row r="705" spans="9:9" x14ac:dyDescent="0.3">
      <c r="I705" s="56"/>
    </row>
    <row r="706" spans="9:9" x14ac:dyDescent="0.3">
      <c r="I706" s="56"/>
    </row>
    <row r="707" spans="9:9" x14ac:dyDescent="0.3">
      <c r="I707" s="56"/>
    </row>
    <row r="708" spans="9:9" x14ac:dyDescent="0.3">
      <c r="I708" s="56"/>
    </row>
    <row r="709" spans="9:9" x14ac:dyDescent="0.3">
      <c r="I709" s="56"/>
    </row>
    <row r="710" spans="9:9" x14ac:dyDescent="0.3">
      <c r="I710" s="56"/>
    </row>
    <row r="711" spans="9:9" x14ac:dyDescent="0.3">
      <c r="I711" s="56"/>
    </row>
    <row r="712" spans="9:9" x14ac:dyDescent="0.3">
      <c r="I712" s="56"/>
    </row>
    <row r="713" spans="9:9" x14ac:dyDescent="0.3">
      <c r="I713" s="56"/>
    </row>
    <row r="714" spans="9:9" x14ac:dyDescent="0.3">
      <c r="I714" s="56"/>
    </row>
    <row r="715" spans="9:9" x14ac:dyDescent="0.3">
      <c r="I715" s="56"/>
    </row>
    <row r="716" spans="9:9" x14ac:dyDescent="0.3">
      <c r="I716" s="56"/>
    </row>
    <row r="717" spans="9:9" x14ac:dyDescent="0.3">
      <c r="I717" s="56"/>
    </row>
    <row r="718" spans="9:9" x14ac:dyDescent="0.3">
      <c r="I718" s="56"/>
    </row>
    <row r="719" spans="9:9" x14ac:dyDescent="0.3">
      <c r="I719" s="56"/>
    </row>
    <row r="720" spans="9:9" x14ac:dyDescent="0.3">
      <c r="I720" s="56"/>
    </row>
    <row r="721" spans="9:9" x14ac:dyDescent="0.3">
      <c r="I721" s="56"/>
    </row>
    <row r="722" spans="9:9" x14ac:dyDescent="0.3">
      <c r="I722" s="56"/>
    </row>
    <row r="723" spans="9:9" x14ac:dyDescent="0.3">
      <c r="I723" s="56"/>
    </row>
    <row r="724" spans="9:9" x14ac:dyDescent="0.3">
      <c r="I724" s="56"/>
    </row>
    <row r="725" spans="9:9" x14ac:dyDescent="0.3">
      <c r="I725" s="56"/>
    </row>
    <row r="726" spans="9:9" x14ac:dyDescent="0.3">
      <c r="I726" s="56"/>
    </row>
    <row r="727" spans="9:9" x14ac:dyDescent="0.3">
      <c r="I727" s="56"/>
    </row>
    <row r="728" spans="9:9" x14ac:dyDescent="0.3">
      <c r="I728" s="56"/>
    </row>
    <row r="729" spans="9:9" x14ac:dyDescent="0.3">
      <c r="I729" s="56"/>
    </row>
    <row r="730" spans="9:9" x14ac:dyDescent="0.3">
      <c r="I730" s="56"/>
    </row>
    <row r="731" spans="9:9" x14ac:dyDescent="0.3">
      <c r="I731" s="56"/>
    </row>
    <row r="732" spans="9:9" x14ac:dyDescent="0.3">
      <c r="I732" s="56"/>
    </row>
    <row r="733" spans="9:9" x14ac:dyDescent="0.3">
      <c r="I733" s="56"/>
    </row>
    <row r="734" spans="9:9" x14ac:dyDescent="0.3">
      <c r="I734" s="56"/>
    </row>
    <row r="735" spans="9:9" x14ac:dyDescent="0.3">
      <c r="I735" s="56"/>
    </row>
    <row r="736" spans="9:9" x14ac:dyDescent="0.3">
      <c r="I736" s="56"/>
    </row>
    <row r="737" spans="9:9" x14ac:dyDescent="0.3">
      <c r="I737" s="56"/>
    </row>
    <row r="738" spans="9:9" x14ac:dyDescent="0.3">
      <c r="I738" s="56"/>
    </row>
    <row r="739" spans="9:9" x14ac:dyDescent="0.3">
      <c r="I739" s="56"/>
    </row>
    <row r="740" spans="9:9" x14ac:dyDescent="0.3">
      <c r="I740" s="56"/>
    </row>
    <row r="741" spans="9:9" x14ac:dyDescent="0.3">
      <c r="I741" s="56"/>
    </row>
    <row r="742" spans="9:9" x14ac:dyDescent="0.3">
      <c r="I742" s="56"/>
    </row>
    <row r="743" spans="9:9" x14ac:dyDescent="0.3">
      <c r="I743" s="56"/>
    </row>
    <row r="744" spans="9:9" x14ac:dyDescent="0.3">
      <c r="I744" s="56"/>
    </row>
    <row r="745" spans="9:9" x14ac:dyDescent="0.3">
      <c r="I745" s="56"/>
    </row>
    <row r="746" spans="9:9" x14ac:dyDescent="0.3">
      <c r="I746" s="56"/>
    </row>
    <row r="747" spans="9:9" x14ac:dyDescent="0.3">
      <c r="I747" s="56"/>
    </row>
    <row r="748" spans="9:9" x14ac:dyDescent="0.3">
      <c r="I748" s="56"/>
    </row>
    <row r="749" spans="9:9" x14ac:dyDescent="0.3">
      <c r="I749" s="56"/>
    </row>
    <row r="750" spans="9:9" x14ac:dyDescent="0.3">
      <c r="I750" s="56"/>
    </row>
    <row r="751" spans="9:9" x14ac:dyDescent="0.3">
      <c r="I751" s="56"/>
    </row>
    <row r="752" spans="9:9" x14ac:dyDescent="0.3">
      <c r="I752" s="56"/>
    </row>
    <row r="753" spans="9:9" x14ac:dyDescent="0.3">
      <c r="I753" s="56"/>
    </row>
    <row r="754" spans="9:9" x14ac:dyDescent="0.3">
      <c r="I754" s="56"/>
    </row>
    <row r="755" spans="9:9" x14ac:dyDescent="0.3">
      <c r="I755" s="56"/>
    </row>
    <row r="756" spans="9:9" x14ac:dyDescent="0.3">
      <c r="I756" s="56"/>
    </row>
    <row r="757" spans="9:9" x14ac:dyDescent="0.3">
      <c r="I757" s="56"/>
    </row>
    <row r="758" spans="9:9" x14ac:dyDescent="0.3">
      <c r="I758" s="56"/>
    </row>
    <row r="759" spans="9:9" x14ac:dyDescent="0.3">
      <c r="I759" s="56"/>
    </row>
    <row r="760" spans="9:9" x14ac:dyDescent="0.3">
      <c r="I760" s="56"/>
    </row>
    <row r="761" spans="9:9" x14ac:dyDescent="0.3">
      <c r="I761" s="56"/>
    </row>
    <row r="762" spans="9:9" x14ac:dyDescent="0.3">
      <c r="I762" s="56"/>
    </row>
    <row r="763" spans="9:9" x14ac:dyDescent="0.3">
      <c r="I763" s="56"/>
    </row>
    <row r="764" spans="9:9" x14ac:dyDescent="0.3">
      <c r="I764" s="56"/>
    </row>
    <row r="765" spans="9:9" x14ac:dyDescent="0.3">
      <c r="I765" s="56"/>
    </row>
    <row r="766" spans="9:9" x14ac:dyDescent="0.3">
      <c r="I766" s="56"/>
    </row>
    <row r="767" spans="9:9" x14ac:dyDescent="0.3">
      <c r="I767" s="56"/>
    </row>
    <row r="768" spans="9:9" x14ac:dyDescent="0.3">
      <c r="I768" s="56"/>
    </row>
    <row r="769" spans="9:9" x14ac:dyDescent="0.3">
      <c r="I769" s="56"/>
    </row>
    <row r="770" spans="9:9" x14ac:dyDescent="0.3">
      <c r="I770" s="56"/>
    </row>
    <row r="771" spans="9:9" x14ac:dyDescent="0.3">
      <c r="I771" s="56"/>
    </row>
    <row r="772" spans="9:9" x14ac:dyDescent="0.3">
      <c r="I772" s="56"/>
    </row>
    <row r="773" spans="9:9" x14ac:dyDescent="0.3">
      <c r="I773" s="56"/>
    </row>
    <row r="774" spans="9:9" x14ac:dyDescent="0.3">
      <c r="I774" s="56"/>
    </row>
    <row r="775" spans="9:9" x14ac:dyDescent="0.3">
      <c r="I775" s="56"/>
    </row>
    <row r="776" spans="9:9" x14ac:dyDescent="0.3">
      <c r="I776" s="56"/>
    </row>
    <row r="777" spans="9:9" x14ac:dyDescent="0.3">
      <c r="I777" s="56"/>
    </row>
    <row r="778" spans="9:9" x14ac:dyDescent="0.3">
      <c r="I778" s="56"/>
    </row>
    <row r="779" spans="9:9" x14ac:dyDescent="0.3">
      <c r="I779" s="56"/>
    </row>
    <row r="780" spans="9:9" x14ac:dyDescent="0.3">
      <c r="I780" s="56"/>
    </row>
    <row r="781" spans="9:9" x14ac:dyDescent="0.3">
      <c r="I781" s="56"/>
    </row>
    <row r="782" spans="9:9" x14ac:dyDescent="0.3">
      <c r="I782" s="56"/>
    </row>
    <row r="783" spans="9:9" x14ac:dyDescent="0.3">
      <c r="I783" s="56"/>
    </row>
    <row r="784" spans="9:9" x14ac:dyDescent="0.3">
      <c r="I784" s="56"/>
    </row>
    <row r="785" spans="9:9" x14ac:dyDescent="0.3">
      <c r="I785" s="56"/>
    </row>
    <row r="786" spans="9:9" x14ac:dyDescent="0.3">
      <c r="I786" s="56"/>
    </row>
    <row r="787" spans="9:9" x14ac:dyDescent="0.3">
      <c r="I787" s="56"/>
    </row>
    <row r="788" spans="9:9" x14ac:dyDescent="0.3">
      <c r="I788" s="56"/>
    </row>
    <row r="789" spans="9:9" x14ac:dyDescent="0.3">
      <c r="I789" s="56"/>
    </row>
    <row r="790" spans="9:9" x14ac:dyDescent="0.3">
      <c r="I790" s="56"/>
    </row>
    <row r="791" spans="9:9" x14ac:dyDescent="0.3">
      <c r="I791" s="56"/>
    </row>
    <row r="792" spans="9:9" x14ac:dyDescent="0.3">
      <c r="I792" s="56"/>
    </row>
    <row r="793" spans="9:9" x14ac:dyDescent="0.3">
      <c r="I793" s="56"/>
    </row>
    <row r="794" spans="9:9" x14ac:dyDescent="0.3">
      <c r="I794" s="56"/>
    </row>
    <row r="795" spans="9:9" x14ac:dyDescent="0.3">
      <c r="I795" s="56"/>
    </row>
    <row r="796" spans="9:9" x14ac:dyDescent="0.3">
      <c r="I796" s="56"/>
    </row>
    <row r="797" spans="9:9" x14ac:dyDescent="0.3">
      <c r="I797" s="56"/>
    </row>
    <row r="798" spans="9:9" x14ac:dyDescent="0.3">
      <c r="I798" s="56"/>
    </row>
    <row r="799" spans="9:9" x14ac:dyDescent="0.3">
      <c r="I799" s="56"/>
    </row>
    <row r="800" spans="9:9" x14ac:dyDescent="0.3">
      <c r="I800" s="56"/>
    </row>
    <row r="801" spans="9:9" x14ac:dyDescent="0.3">
      <c r="I801" s="56"/>
    </row>
    <row r="802" spans="9:9" x14ac:dyDescent="0.3">
      <c r="I802" s="56"/>
    </row>
    <row r="803" spans="9:9" x14ac:dyDescent="0.3">
      <c r="I803" s="56"/>
    </row>
    <row r="804" spans="9:9" x14ac:dyDescent="0.3">
      <c r="I804" s="56"/>
    </row>
    <row r="805" spans="9:9" x14ac:dyDescent="0.3">
      <c r="I805" s="56"/>
    </row>
    <row r="806" spans="9:9" x14ac:dyDescent="0.3">
      <c r="I806" s="56"/>
    </row>
    <row r="807" spans="9:9" x14ac:dyDescent="0.3">
      <c r="I807" s="56"/>
    </row>
    <row r="808" spans="9:9" x14ac:dyDescent="0.3">
      <c r="I808" s="56"/>
    </row>
    <row r="809" spans="9:9" x14ac:dyDescent="0.3">
      <c r="I809" s="56"/>
    </row>
    <row r="810" spans="9:9" x14ac:dyDescent="0.3">
      <c r="I810" s="56"/>
    </row>
    <row r="811" spans="9:9" x14ac:dyDescent="0.3">
      <c r="I811" s="56"/>
    </row>
    <row r="812" spans="9:9" x14ac:dyDescent="0.3">
      <c r="I812" s="56"/>
    </row>
    <row r="813" spans="9:9" x14ac:dyDescent="0.3">
      <c r="I813" s="56"/>
    </row>
    <row r="814" spans="9:9" x14ac:dyDescent="0.3">
      <c r="I814" s="56"/>
    </row>
    <row r="815" spans="9:9" x14ac:dyDescent="0.3">
      <c r="I815" s="56"/>
    </row>
    <row r="816" spans="9:9" x14ac:dyDescent="0.3">
      <c r="I816" s="56"/>
    </row>
    <row r="817" spans="9:9" x14ac:dyDescent="0.3">
      <c r="I817" s="56"/>
    </row>
    <row r="818" spans="9:9" x14ac:dyDescent="0.3">
      <c r="I818" s="56"/>
    </row>
    <row r="819" spans="9:9" x14ac:dyDescent="0.3">
      <c r="I819" s="56"/>
    </row>
    <row r="820" spans="9:9" x14ac:dyDescent="0.3">
      <c r="I820" s="56"/>
    </row>
    <row r="821" spans="9:9" x14ac:dyDescent="0.3">
      <c r="I821" s="56"/>
    </row>
    <row r="822" spans="9:9" x14ac:dyDescent="0.3">
      <c r="I822" s="56"/>
    </row>
    <row r="823" spans="9:9" x14ac:dyDescent="0.3">
      <c r="I823" s="56"/>
    </row>
    <row r="824" spans="9:9" x14ac:dyDescent="0.3">
      <c r="I824" s="56"/>
    </row>
    <row r="825" spans="9:9" x14ac:dyDescent="0.3">
      <c r="I825" s="56"/>
    </row>
    <row r="826" spans="9:9" x14ac:dyDescent="0.3">
      <c r="I826" s="56"/>
    </row>
    <row r="827" spans="9:9" x14ac:dyDescent="0.3">
      <c r="I827" s="56"/>
    </row>
    <row r="828" spans="9:9" x14ac:dyDescent="0.3">
      <c r="I828" s="56"/>
    </row>
    <row r="829" spans="9:9" x14ac:dyDescent="0.3">
      <c r="I829" s="56"/>
    </row>
    <row r="830" spans="9:9" x14ac:dyDescent="0.3">
      <c r="I830" s="56"/>
    </row>
    <row r="831" spans="9:9" x14ac:dyDescent="0.3">
      <c r="I831" s="56"/>
    </row>
    <row r="832" spans="9:9" x14ac:dyDescent="0.3">
      <c r="I832" s="56"/>
    </row>
    <row r="833" spans="9:9" x14ac:dyDescent="0.3">
      <c r="I833" s="56"/>
    </row>
    <row r="834" spans="9:9" x14ac:dyDescent="0.3">
      <c r="I834" s="56"/>
    </row>
    <row r="835" spans="9:9" x14ac:dyDescent="0.3">
      <c r="I835" s="56"/>
    </row>
    <row r="836" spans="9:9" x14ac:dyDescent="0.3">
      <c r="I836" s="56"/>
    </row>
    <row r="837" spans="9:9" x14ac:dyDescent="0.3">
      <c r="I837" s="56"/>
    </row>
    <row r="838" spans="9:9" x14ac:dyDescent="0.3">
      <c r="I838" s="56"/>
    </row>
    <row r="839" spans="9:9" x14ac:dyDescent="0.3">
      <c r="I839" s="56"/>
    </row>
    <row r="840" spans="9:9" x14ac:dyDescent="0.3">
      <c r="I840" s="56"/>
    </row>
    <row r="841" spans="9:9" x14ac:dyDescent="0.3">
      <c r="I841" s="56"/>
    </row>
    <row r="842" spans="9:9" x14ac:dyDescent="0.3">
      <c r="I842" s="56"/>
    </row>
    <row r="843" spans="9:9" x14ac:dyDescent="0.3">
      <c r="I843" s="56"/>
    </row>
    <row r="844" spans="9:9" x14ac:dyDescent="0.3">
      <c r="I844" s="56"/>
    </row>
    <row r="845" spans="9:9" x14ac:dyDescent="0.3">
      <c r="I845" s="56"/>
    </row>
    <row r="846" spans="9:9" x14ac:dyDescent="0.3">
      <c r="I846" s="56"/>
    </row>
    <row r="847" spans="9:9" x14ac:dyDescent="0.3">
      <c r="I847" s="56"/>
    </row>
    <row r="848" spans="9:9" x14ac:dyDescent="0.3">
      <c r="I848" s="56"/>
    </row>
    <row r="849" spans="9:9" x14ac:dyDescent="0.3">
      <c r="I849" s="56"/>
    </row>
    <row r="850" spans="9:9" x14ac:dyDescent="0.3">
      <c r="I850" s="56"/>
    </row>
    <row r="851" spans="9:9" x14ac:dyDescent="0.3">
      <c r="I851" s="56"/>
    </row>
    <row r="852" spans="9:9" x14ac:dyDescent="0.3">
      <c r="I852" s="56"/>
    </row>
    <row r="853" spans="9:9" x14ac:dyDescent="0.3">
      <c r="I853" s="56"/>
    </row>
    <row r="854" spans="9:9" x14ac:dyDescent="0.3">
      <c r="I854" s="56"/>
    </row>
    <row r="855" spans="9:9" x14ac:dyDescent="0.3">
      <c r="I855" s="56"/>
    </row>
    <row r="856" spans="9:9" x14ac:dyDescent="0.3">
      <c r="I856" s="56"/>
    </row>
    <row r="857" spans="9:9" x14ac:dyDescent="0.3">
      <c r="I857" s="56"/>
    </row>
    <row r="858" spans="9:9" x14ac:dyDescent="0.3">
      <c r="I858" s="56"/>
    </row>
    <row r="859" spans="9:9" x14ac:dyDescent="0.3">
      <c r="I859" s="56"/>
    </row>
    <row r="860" spans="9:9" x14ac:dyDescent="0.3">
      <c r="I860" s="56"/>
    </row>
    <row r="861" spans="9:9" x14ac:dyDescent="0.3">
      <c r="I861" s="56"/>
    </row>
    <row r="862" spans="9:9" x14ac:dyDescent="0.3">
      <c r="I862" s="56"/>
    </row>
    <row r="863" spans="9:9" x14ac:dyDescent="0.3">
      <c r="I863" s="56"/>
    </row>
    <row r="864" spans="9:9" x14ac:dyDescent="0.3">
      <c r="I864" s="56"/>
    </row>
    <row r="865" spans="9:9" x14ac:dyDescent="0.3">
      <c r="I865" s="56"/>
    </row>
    <row r="866" spans="9:9" x14ac:dyDescent="0.3">
      <c r="I866" s="56"/>
    </row>
    <row r="867" spans="9:9" x14ac:dyDescent="0.3">
      <c r="I867" s="56"/>
    </row>
    <row r="868" spans="9:9" x14ac:dyDescent="0.3">
      <c r="I868" s="56"/>
    </row>
    <row r="869" spans="9:9" x14ac:dyDescent="0.3">
      <c r="I869" s="56"/>
    </row>
    <row r="870" spans="9:9" x14ac:dyDescent="0.3">
      <c r="I870" s="56"/>
    </row>
    <row r="871" spans="9:9" x14ac:dyDescent="0.3">
      <c r="I871" s="56"/>
    </row>
    <row r="872" spans="9:9" x14ac:dyDescent="0.3">
      <c r="I872" s="56"/>
    </row>
    <row r="873" spans="9:9" x14ac:dyDescent="0.3">
      <c r="I873" s="56"/>
    </row>
    <row r="874" spans="9:9" x14ac:dyDescent="0.3">
      <c r="I874" s="56"/>
    </row>
    <row r="875" spans="9:9" x14ac:dyDescent="0.3">
      <c r="I875" s="56"/>
    </row>
    <row r="876" spans="9:9" x14ac:dyDescent="0.3">
      <c r="I876" s="56"/>
    </row>
    <row r="877" spans="9:9" x14ac:dyDescent="0.3">
      <c r="I877" s="56"/>
    </row>
    <row r="878" spans="9:9" x14ac:dyDescent="0.3">
      <c r="I878" s="56"/>
    </row>
    <row r="879" spans="9:9" x14ac:dyDescent="0.3">
      <c r="I879" s="56"/>
    </row>
    <row r="880" spans="9:9" x14ac:dyDescent="0.3">
      <c r="I880" s="56"/>
    </row>
    <row r="881" spans="9:9" x14ac:dyDescent="0.3">
      <c r="I881" s="56"/>
    </row>
    <row r="882" spans="9:9" x14ac:dyDescent="0.3">
      <c r="I882" s="56"/>
    </row>
    <row r="883" spans="9:9" x14ac:dyDescent="0.3">
      <c r="I883" s="56"/>
    </row>
    <row r="884" spans="9:9" x14ac:dyDescent="0.3">
      <c r="I884" s="56"/>
    </row>
    <row r="885" spans="9:9" x14ac:dyDescent="0.3">
      <c r="I885" s="56"/>
    </row>
    <row r="886" spans="9:9" x14ac:dyDescent="0.3">
      <c r="I886" s="56"/>
    </row>
    <row r="887" spans="9:9" x14ac:dyDescent="0.3">
      <c r="I887" s="56"/>
    </row>
    <row r="888" spans="9:9" x14ac:dyDescent="0.3">
      <c r="I888" s="56"/>
    </row>
    <row r="889" spans="9:9" x14ac:dyDescent="0.3">
      <c r="I889" s="56"/>
    </row>
    <row r="890" spans="9:9" x14ac:dyDescent="0.3">
      <c r="I890" s="56"/>
    </row>
    <row r="891" spans="9:9" x14ac:dyDescent="0.3">
      <c r="I891" s="56"/>
    </row>
    <row r="892" spans="9:9" x14ac:dyDescent="0.3">
      <c r="I892" s="56"/>
    </row>
    <row r="893" spans="9:9" x14ac:dyDescent="0.3">
      <c r="I893" s="56"/>
    </row>
    <row r="894" spans="9:9" x14ac:dyDescent="0.3">
      <c r="I894" s="56"/>
    </row>
    <row r="895" spans="9:9" x14ac:dyDescent="0.3">
      <c r="I895" s="56"/>
    </row>
    <row r="896" spans="9:9" x14ac:dyDescent="0.3">
      <c r="I896" s="56"/>
    </row>
    <row r="897" spans="9:9" x14ac:dyDescent="0.3">
      <c r="I897" s="56"/>
    </row>
    <row r="898" spans="9:9" x14ac:dyDescent="0.3">
      <c r="I898" s="56"/>
    </row>
    <row r="899" spans="9:9" x14ac:dyDescent="0.3">
      <c r="I899" s="56"/>
    </row>
    <row r="900" spans="9:9" x14ac:dyDescent="0.3">
      <c r="I900" s="56"/>
    </row>
    <row r="901" spans="9:9" x14ac:dyDescent="0.3">
      <c r="I901" s="56"/>
    </row>
    <row r="902" spans="9:9" x14ac:dyDescent="0.3">
      <c r="I902" s="56"/>
    </row>
    <row r="903" spans="9:9" x14ac:dyDescent="0.3">
      <c r="I903" s="56"/>
    </row>
    <row r="904" spans="9:9" x14ac:dyDescent="0.3">
      <c r="I904" s="56"/>
    </row>
    <row r="905" spans="9:9" x14ac:dyDescent="0.3">
      <c r="I905" s="56"/>
    </row>
    <row r="906" spans="9:9" x14ac:dyDescent="0.3">
      <c r="I906" s="56"/>
    </row>
    <row r="907" spans="9:9" x14ac:dyDescent="0.3">
      <c r="I907" s="56"/>
    </row>
    <row r="908" spans="9:9" x14ac:dyDescent="0.3">
      <c r="I908" s="56"/>
    </row>
    <row r="909" spans="9:9" x14ac:dyDescent="0.3">
      <c r="I909" s="56"/>
    </row>
    <row r="910" spans="9:9" x14ac:dyDescent="0.3">
      <c r="I910" s="56"/>
    </row>
    <row r="911" spans="9:9" x14ac:dyDescent="0.3">
      <c r="I911" s="56"/>
    </row>
    <row r="912" spans="9:9" x14ac:dyDescent="0.3">
      <c r="I912" s="56"/>
    </row>
    <row r="913" spans="9:9" x14ac:dyDescent="0.3">
      <c r="I913" s="56"/>
    </row>
    <row r="914" spans="9:9" x14ac:dyDescent="0.3">
      <c r="I914" s="56"/>
    </row>
    <row r="915" spans="9:9" x14ac:dyDescent="0.3">
      <c r="I915" s="56"/>
    </row>
    <row r="916" spans="9:9" x14ac:dyDescent="0.3">
      <c r="I916" s="56"/>
    </row>
    <row r="917" spans="9:9" x14ac:dyDescent="0.3">
      <c r="I917" s="56"/>
    </row>
    <row r="918" spans="9:9" x14ac:dyDescent="0.3">
      <c r="I918" s="56"/>
    </row>
    <row r="919" spans="9:9" x14ac:dyDescent="0.3">
      <c r="I919" s="56"/>
    </row>
    <row r="920" spans="9:9" x14ac:dyDescent="0.3">
      <c r="I920" s="56"/>
    </row>
    <row r="921" spans="9:9" x14ac:dyDescent="0.3">
      <c r="I921" s="56"/>
    </row>
    <row r="922" spans="9:9" x14ac:dyDescent="0.3">
      <c r="I922" s="56"/>
    </row>
    <row r="923" spans="9:9" x14ac:dyDescent="0.3">
      <c r="I923" s="56"/>
    </row>
    <row r="924" spans="9:9" x14ac:dyDescent="0.3">
      <c r="I924" s="56"/>
    </row>
    <row r="925" spans="9:9" x14ac:dyDescent="0.3">
      <c r="I925" s="56"/>
    </row>
    <row r="926" spans="9:9" x14ac:dyDescent="0.3">
      <c r="I926" s="56"/>
    </row>
    <row r="927" spans="9:9" x14ac:dyDescent="0.3">
      <c r="I927" s="56"/>
    </row>
    <row r="928" spans="9:9" x14ac:dyDescent="0.3">
      <c r="I928" s="56"/>
    </row>
    <row r="929" spans="9:9" x14ac:dyDescent="0.3">
      <c r="I929" s="56"/>
    </row>
    <row r="930" spans="9:9" x14ac:dyDescent="0.3">
      <c r="I930" s="56"/>
    </row>
    <row r="931" spans="9:9" x14ac:dyDescent="0.3">
      <c r="I931" s="56"/>
    </row>
    <row r="932" spans="9:9" x14ac:dyDescent="0.3">
      <c r="I932" s="56"/>
    </row>
    <row r="933" spans="9:9" x14ac:dyDescent="0.3">
      <c r="I933" s="56"/>
    </row>
    <row r="934" spans="9:9" x14ac:dyDescent="0.3">
      <c r="I934" s="56"/>
    </row>
    <row r="935" spans="9:9" x14ac:dyDescent="0.3">
      <c r="I935" s="56"/>
    </row>
    <row r="936" spans="9:9" x14ac:dyDescent="0.3">
      <c r="I936" s="56"/>
    </row>
    <row r="937" spans="9:9" x14ac:dyDescent="0.3">
      <c r="I937" s="56"/>
    </row>
    <row r="938" spans="9:9" x14ac:dyDescent="0.3">
      <c r="I938" s="56"/>
    </row>
    <row r="939" spans="9:9" x14ac:dyDescent="0.3">
      <c r="I939" s="56"/>
    </row>
    <row r="940" spans="9:9" x14ac:dyDescent="0.3">
      <c r="I940" s="56"/>
    </row>
    <row r="941" spans="9:9" x14ac:dyDescent="0.3">
      <c r="I941" s="56"/>
    </row>
    <row r="942" spans="9:9" x14ac:dyDescent="0.3">
      <c r="I942" s="56"/>
    </row>
    <row r="943" spans="9:9" x14ac:dyDescent="0.3">
      <c r="I943" s="56"/>
    </row>
    <row r="944" spans="9:9" x14ac:dyDescent="0.3">
      <c r="I944" s="56"/>
    </row>
    <row r="945" spans="9:9" x14ac:dyDescent="0.3">
      <c r="I945" s="56"/>
    </row>
    <row r="946" spans="9:9" x14ac:dyDescent="0.3">
      <c r="I946" s="56"/>
    </row>
    <row r="947" spans="9:9" x14ac:dyDescent="0.3">
      <c r="I947" s="56"/>
    </row>
    <row r="948" spans="9:9" x14ac:dyDescent="0.3">
      <c r="I948" s="56"/>
    </row>
    <row r="949" spans="9:9" x14ac:dyDescent="0.3">
      <c r="I949" s="56"/>
    </row>
    <row r="950" spans="9:9" x14ac:dyDescent="0.3">
      <c r="I950" s="56"/>
    </row>
    <row r="951" spans="9:9" x14ac:dyDescent="0.3">
      <c r="I951" s="56"/>
    </row>
    <row r="952" spans="9:9" x14ac:dyDescent="0.3">
      <c r="I952" s="56"/>
    </row>
    <row r="953" spans="9:9" x14ac:dyDescent="0.3">
      <c r="I953" s="56"/>
    </row>
    <row r="954" spans="9:9" x14ac:dyDescent="0.3">
      <c r="I954" s="56"/>
    </row>
    <row r="955" spans="9:9" x14ac:dyDescent="0.3">
      <c r="I955" s="56"/>
    </row>
    <row r="956" spans="9:9" x14ac:dyDescent="0.3">
      <c r="I956" s="56"/>
    </row>
    <row r="957" spans="9:9" x14ac:dyDescent="0.3">
      <c r="I957" s="56"/>
    </row>
    <row r="958" spans="9:9" x14ac:dyDescent="0.3">
      <c r="I958" s="56"/>
    </row>
    <row r="959" spans="9:9" x14ac:dyDescent="0.3">
      <c r="I959" s="56"/>
    </row>
    <row r="960" spans="9:9" x14ac:dyDescent="0.3">
      <c r="I960" s="56"/>
    </row>
    <row r="961" spans="9:9" x14ac:dyDescent="0.3">
      <c r="I961" s="56"/>
    </row>
    <row r="962" spans="9:9" x14ac:dyDescent="0.3">
      <c r="I962" s="56"/>
    </row>
    <row r="963" spans="9:9" x14ac:dyDescent="0.3">
      <c r="I963" s="56"/>
    </row>
    <row r="964" spans="9:9" x14ac:dyDescent="0.3">
      <c r="I964" s="56"/>
    </row>
    <row r="965" spans="9:9" x14ac:dyDescent="0.3">
      <c r="I965" s="56"/>
    </row>
    <row r="966" spans="9:9" x14ac:dyDescent="0.3">
      <c r="I966" s="56"/>
    </row>
    <row r="967" spans="9:9" x14ac:dyDescent="0.3">
      <c r="I967" s="56"/>
    </row>
    <row r="968" spans="9:9" x14ac:dyDescent="0.3">
      <c r="I968" s="56"/>
    </row>
    <row r="969" spans="9:9" x14ac:dyDescent="0.3">
      <c r="I969" s="56"/>
    </row>
    <row r="970" spans="9:9" x14ac:dyDescent="0.3">
      <c r="I970" s="56"/>
    </row>
    <row r="971" spans="9:9" x14ac:dyDescent="0.3">
      <c r="I971" s="56"/>
    </row>
    <row r="972" spans="9:9" x14ac:dyDescent="0.3">
      <c r="I972" s="56"/>
    </row>
    <row r="973" spans="9:9" x14ac:dyDescent="0.3">
      <c r="I973" s="56"/>
    </row>
    <row r="974" spans="9:9" x14ac:dyDescent="0.3">
      <c r="I974" s="56"/>
    </row>
    <row r="975" spans="9:9" x14ac:dyDescent="0.3">
      <c r="I975" s="56"/>
    </row>
    <row r="976" spans="9:9" x14ac:dyDescent="0.3">
      <c r="I976" s="56"/>
    </row>
    <row r="977" spans="9:9" x14ac:dyDescent="0.3">
      <c r="I977" s="56"/>
    </row>
    <row r="978" spans="9:9" x14ac:dyDescent="0.3">
      <c r="I978" s="56"/>
    </row>
    <row r="979" spans="9:9" x14ac:dyDescent="0.3">
      <c r="I979" s="56"/>
    </row>
    <row r="980" spans="9:9" x14ac:dyDescent="0.3">
      <c r="I980" s="56"/>
    </row>
    <row r="981" spans="9:9" x14ac:dyDescent="0.3">
      <c r="I981" s="56"/>
    </row>
    <row r="982" spans="9:9" x14ac:dyDescent="0.3">
      <c r="I982" s="56"/>
    </row>
    <row r="983" spans="9:9" x14ac:dyDescent="0.3">
      <c r="I983" s="56"/>
    </row>
    <row r="984" spans="9:9" x14ac:dyDescent="0.3">
      <c r="I984" s="56"/>
    </row>
    <row r="985" spans="9:9" x14ac:dyDescent="0.3">
      <c r="I985" s="56"/>
    </row>
    <row r="986" spans="9:9" x14ac:dyDescent="0.3">
      <c r="I986" s="56"/>
    </row>
    <row r="987" spans="9:9" x14ac:dyDescent="0.3">
      <c r="I987" s="56"/>
    </row>
    <row r="988" spans="9:9" x14ac:dyDescent="0.3">
      <c r="I988" s="56"/>
    </row>
    <row r="989" spans="9:9" x14ac:dyDescent="0.3">
      <c r="I989" s="56"/>
    </row>
    <row r="990" spans="9:9" x14ac:dyDescent="0.3">
      <c r="I990" s="56"/>
    </row>
    <row r="991" spans="9:9" x14ac:dyDescent="0.3">
      <c r="I991" s="56"/>
    </row>
    <row r="992" spans="9:9" x14ac:dyDescent="0.3">
      <c r="I992" s="56"/>
    </row>
    <row r="993" spans="9:9" x14ac:dyDescent="0.3">
      <c r="I993" s="56"/>
    </row>
    <row r="994" spans="9:9" x14ac:dyDescent="0.3">
      <c r="I994" s="56"/>
    </row>
    <row r="995" spans="9:9" x14ac:dyDescent="0.3">
      <c r="I995" s="56"/>
    </row>
    <row r="996" spans="9:9" x14ac:dyDescent="0.3">
      <c r="I996" s="56"/>
    </row>
    <row r="997" spans="9:9" x14ac:dyDescent="0.3">
      <c r="I997" s="56"/>
    </row>
    <row r="998" spans="9:9" x14ac:dyDescent="0.3">
      <c r="I998" s="56"/>
    </row>
    <row r="999" spans="9:9" x14ac:dyDescent="0.3">
      <c r="I999" s="56"/>
    </row>
    <row r="1000" spans="9:9" x14ac:dyDescent="0.3">
      <c r="I1000" s="56"/>
    </row>
    <row r="1001" spans="9:9" x14ac:dyDescent="0.3">
      <c r="I1001" s="56"/>
    </row>
    <row r="1002" spans="9:9" x14ac:dyDescent="0.3">
      <c r="I1002" s="56"/>
    </row>
    <row r="1003" spans="9:9" x14ac:dyDescent="0.3">
      <c r="I1003" s="56"/>
    </row>
    <row r="1004" spans="9:9" x14ac:dyDescent="0.3">
      <c r="I1004" s="56"/>
    </row>
    <row r="1005" spans="9:9" x14ac:dyDescent="0.3">
      <c r="I1005" s="56"/>
    </row>
    <row r="1006" spans="9:9" x14ac:dyDescent="0.3">
      <c r="I1006" s="56"/>
    </row>
    <row r="1007" spans="9:9" x14ac:dyDescent="0.3">
      <c r="I1007" s="56"/>
    </row>
    <row r="1008" spans="9:9" x14ac:dyDescent="0.3">
      <c r="I1008" s="56"/>
    </row>
    <row r="1009" spans="9:9" x14ac:dyDescent="0.3">
      <c r="I1009" s="56"/>
    </row>
    <row r="1010" spans="9:9" x14ac:dyDescent="0.3">
      <c r="I1010" s="56"/>
    </row>
    <row r="1011" spans="9:9" x14ac:dyDescent="0.3">
      <c r="I1011" s="56"/>
    </row>
    <row r="1012" spans="9:9" x14ac:dyDescent="0.3">
      <c r="I1012" s="56"/>
    </row>
    <row r="1013" spans="9:9" x14ac:dyDescent="0.3">
      <c r="I1013" s="56"/>
    </row>
    <row r="1014" spans="9:9" x14ac:dyDescent="0.3">
      <c r="I1014" s="56"/>
    </row>
    <row r="1015" spans="9:9" x14ac:dyDescent="0.3">
      <c r="I1015" s="56"/>
    </row>
    <row r="1016" spans="9:9" x14ac:dyDescent="0.3">
      <c r="I1016" s="56"/>
    </row>
    <row r="1017" spans="9:9" x14ac:dyDescent="0.3">
      <c r="I1017" s="56"/>
    </row>
    <row r="1018" spans="9:9" x14ac:dyDescent="0.3">
      <c r="I1018" s="56"/>
    </row>
    <row r="1019" spans="9:9" x14ac:dyDescent="0.3">
      <c r="I1019" s="56"/>
    </row>
    <row r="1020" spans="9:9" x14ac:dyDescent="0.3">
      <c r="I1020" s="56"/>
    </row>
    <row r="1021" spans="9:9" x14ac:dyDescent="0.3">
      <c r="I1021" s="56"/>
    </row>
    <row r="1022" spans="9:9" x14ac:dyDescent="0.3">
      <c r="I1022" s="56"/>
    </row>
    <row r="1023" spans="9:9" x14ac:dyDescent="0.3">
      <c r="I1023" s="56"/>
    </row>
    <row r="1024" spans="9:9" x14ac:dyDescent="0.3">
      <c r="I1024" s="56"/>
    </row>
    <row r="1025" spans="9:9" x14ac:dyDescent="0.3">
      <c r="I1025" s="56"/>
    </row>
    <row r="1026" spans="9:9" x14ac:dyDescent="0.3">
      <c r="I1026" s="56"/>
    </row>
    <row r="1027" spans="9:9" x14ac:dyDescent="0.3">
      <c r="I1027" s="56"/>
    </row>
    <row r="1028" spans="9:9" x14ac:dyDescent="0.3">
      <c r="I1028" s="56"/>
    </row>
    <row r="1029" spans="9:9" x14ac:dyDescent="0.3">
      <c r="I1029" s="56"/>
    </row>
    <row r="1030" spans="9:9" x14ac:dyDescent="0.3">
      <c r="I1030" s="56"/>
    </row>
    <row r="1031" spans="9:9" x14ac:dyDescent="0.3">
      <c r="I1031" s="56"/>
    </row>
    <row r="1032" spans="9:9" x14ac:dyDescent="0.3">
      <c r="I1032" s="56"/>
    </row>
    <row r="1033" spans="9:9" x14ac:dyDescent="0.3">
      <c r="I1033" s="56"/>
    </row>
    <row r="1034" spans="9:9" x14ac:dyDescent="0.3">
      <c r="I1034" s="56"/>
    </row>
    <row r="1035" spans="9:9" x14ac:dyDescent="0.3">
      <c r="I1035" s="56"/>
    </row>
    <row r="1036" spans="9:9" x14ac:dyDescent="0.3">
      <c r="I1036" s="56"/>
    </row>
    <row r="1037" spans="9:9" x14ac:dyDescent="0.3">
      <c r="I1037" s="56"/>
    </row>
    <row r="1038" spans="9:9" x14ac:dyDescent="0.3">
      <c r="I1038" s="56"/>
    </row>
    <row r="1039" spans="9:9" x14ac:dyDescent="0.3">
      <c r="I1039" s="56"/>
    </row>
    <row r="1040" spans="9:9" x14ac:dyDescent="0.3">
      <c r="I1040" s="56"/>
    </row>
    <row r="1041" spans="9:9" x14ac:dyDescent="0.3">
      <c r="I1041" s="56"/>
    </row>
    <row r="1042" spans="9:9" x14ac:dyDescent="0.3">
      <c r="I1042" s="56"/>
    </row>
    <row r="1043" spans="9:9" x14ac:dyDescent="0.3">
      <c r="I1043" s="56"/>
    </row>
    <row r="1044" spans="9:9" x14ac:dyDescent="0.3">
      <c r="I1044" s="56"/>
    </row>
    <row r="1045" spans="9:9" x14ac:dyDescent="0.3">
      <c r="I1045" s="56"/>
    </row>
    <row r="1046" spans="9:9" x14ac:dyDescent="0.3">
      <c r="I1046" s="56"/>
    </row>
    <row r="1047" spans="9:9" x14ac:dyDescent="0.3">
      <c r="I1047" s="56"/>
    </row>
    <row r="1048" spans="9:9" x14ac:dyDescent="0.3">
      <c r="I1048" s="56"/>
    </row>
    <row r="1049" spans="9:9" x14ac:dyDescent="0.3">
      <c r="I1049" s="56"/>
    </row>
    <row r="1050" spans="9:9" x14ac:dyDescent="0.3">
      <c r="I1050" s="56"/>
    </row>
    <row r="1051" spans="9:9" x14ac:dyDescent="0.3">
      <c r="I1051" s="56"/>
    </row>
    <row r="1052" spans="9:9" x14ac:dyDescent="0.3">
      <c r="I1052" s="56"/>
    </row>
    <row r="1053" spans="9:9" x14ac:dyDescent="0.3">
      <c r="I1053" s="56"/>
    </row>
    <row r="1054" spans="9:9" x14ac:dyDescent="0.3">
      <c r="I1054" s="56"/>
    </row>
    <row r="1055" spans="9:9" x14ac:dyDescent="0.3">
      <c r="I1055" s="56"/>
    </row>
    <row r="1056" spans="9:9" x14ac:dyDescent="0.3">
      <c r="I1056" s="56"/>
    </row>
    <row r="1057" spans="9:9" x14ac:dyDescent="0.3">
      <c r="I1057" s="56"/>
    </row>
    <row r="1058" spans="9:9" x14ac:dyDescent="0.3">
      <c r="I1058" s="56"/>
    </row>
    <row r="1059" spans="9:9" x14ac:dyDescent="0.3">
      <c r="I1059" s="56"/>
    </row>
    <row r="1060" spans="9:9" x14ac:dyDescent="0.3">
      <c r="I1060" s="56"/>
    </row>
    <row r="1061" spans="9:9" x14ac:dyDescent="0.3">
      <c r="I1061" s="56"/>
    </row>
    <row r="1062" spans="9:9" x14ac:dyDescent="0.3">
      <c r="I1062" s="56"/>
    </row>
    <row r="1063" spans="9:9" x14ac:dyDescent="0.3">
      <c r="I1063" s="56"/>
    </row>
    <row r="1064" spans="9:9" x14ac:dyDescent="0.3">
      <c r="I1064" s="56"/>
    </row>
    <row r="1065" spans="9:9" x14ac:dyDescent="0.3">
      <c r="I1065" s="56"/>
    </row>
    <row r="1066" spans="9:9" x14ac:dyDescent="0.3">
      <c r="I1066" s="56"/>
    </row>
    <row r="1067" spans="9:9" x14ac:dyDescent="0.3">
      <c r="I1067" s="56"/>
    </row>
    <row r="1068" spans="9:9" x14ac:dyDescent="0.3">
      <c r="I1068" s="56"/>
    </row>
    <row r="1069" spans="9:9" x14ac:dyDescent="0.3">
      <c r="I1069" s="56"/>
    </row>
    <row r="1070" spans="9:9" x14ac:dyDescent="0.3">
      <c r="I1070" s="56"/>
    </row>
    <row r="1071" spans="9:9" x14ac:dyDescent="0.3">
      <c r="I1071" s="56"/>
    </row>
    <row r="1072" spans="9:9" x14ac:dyDescent="0.3">
      <c r="I1072" s="56"/>
    </row>
    <row r="1073" spans="9:9" x14ac:dyDescent="0.3">
      <c r="I1073" s="56"/>
    </row>
    <row r="1074" spans="9:9" x14ac:dyDescent="0.3">
      <c r="I1074" s="56"/>
    </row>
    <row r="1075" spans="9:9" x14ac:dyDescent="0.3">
      <c r="I1075" s="56"/>
    </row>
    <row r="1076" spans="9:9" x14ac:dyDescent="0.3">
      <c r="I1076" s="56"/>
    </row>
    <row r="1077" spans="9:9" x14ac:dyDescent="0.3">
      <c r="I1077" s="56"/>
    </row>
    <row r="1078" spans="9:9" x14ac:dyDescent="0.3">
      <c r="I1078" s="56"/>
    </row>
  </sheetData>
  <sheetProtection algorithmName="SHA-512" hashValue="CzDgn/Gicky/OhnQq3RxcZs1zuzSaNuQ3VmL7Yb6th+T7lrAQEBKr7gNLkzhWhigFHgn+1qcZz7ZMFt08BnhUw==" saltValue="hqqeqJz94Lzvk58OUxPUMQ==" spinCount="100000" sheet="1" objects="1" scenarios="1" selectLockedCells="1"/>
  <mergeCells count="12">
    <mergeCell ref="A5:N5"/>
    <mergeCell ref="A6:N6"/>
    <mergeCell ref="I8:I9"/>
    <mergeCell ref="J8:L8"/>
    <mergeCell ref="A7:N7"/>
    <mergeCell ref="M8:N9"/>
    <mergeCell ref="C8:C9"/>
    <mergeCell ref="E8:E9"/>
    <mergeCell ref="A8:A9"/>
    <mergeCell ref="D8:D9"/>
    <mergeCell ref="B8:B9"/>
    <mergeCell ref="F8:H8"/>
  </mergeCells>
  <phoneticPr fontId="0" type="noConversion"/>
  <pageMargins left="0.23622047244094491" right="0.23622047244094491" top="0.15748031496062992" bottom="0.15748031496062992" header="0" footer="0.11811023622047245"/>
  <pageSetup scale="84" fitToHeight="0" orientation="landscape" r:id="rId1"/>
  <headerFooter>
    <oddFooter>&amp;C&amp;P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M53"/>
  <sheetViews>
    <sheetView topLeftCell="A15" zoomScaleNormal="100" zoomScaleSheetLayoutView="90" workbookViewId="0">
      <selection activeCell="D38" sqref="D38"/>
    </sheetView>
  </sheetViews>
  <sheetFormatPr baseColWidth="10" defaultRowHeight="14.4" x14ac:dyDescent="0.3"/>
  <cols>
    <col min="2" max="2" width="9" customWidth="1"/>
    <col min="3" max="3" width="15.33203125" customWidth="1"/>
    <col min="6" max="6" width="11.5546875" customWidth="1"/>
    <col min="7" max="7" width="17.33203125" customWidth="1"/>
    <col min="10" max="10" width="11.5546875" customWidth="1"/>
  </cols>
  <sheetData>
    <row r="1" spans="1:13" ht="47.4" customHeight="1" thickBot="1" x14ac:dyDescent="0.35">
      <c r="A1" s="117"/>
      <c r="B1" s="66"/>
      <c r="C1" s="66"/>
      <c r="D1" s="66"/>
      <c r="E1" s="66"/>
      <c r="F1" s="66"/>
      <c r="G1" s="66"/>
      <c r="H1" s="66"/>
      <c r="I1" s="66"/>
      <c r="J1" s="118"/>
    </row>
    <row r="2" spans="1:13" ht="21" customHeight="1" thickBot="1" x14ac:dyDescent="0.35">
      <c r="A2" s="294" t="s">
        <v>396</v>
      </c>
      <c r="B2" s="295"/>
      <c r="C2" s="295"/>
      <c r="D2" s="295"/>
      <c r="E2" s="295"/>
      <c r="F2" s="295"/>
      <c r="G2" s="295"/>
      <c r="H2" s="295"/>
      <c r="I2" s="295"/>
      <c r="J2" s="296"/>
      <c r="K2" s="63"/>
      <c r="L2" s="63"/>
    </row>
    <row r="3" spans="1:13" ht="18.75" customHeight="1" thickBot="1" x14ac:dyDescent="0.35">
      <c r="A3" s="315" t="s">
        <v>334</v>
      </c>
      <c r="B3" s="316"/>
      <c r="C3" s="300" t="e">
        <f>(SUM('1_O Y G'!N35,'2_TH'!N23,'3_I Y D'!N32,'4_R Y CR'!N15,'5_BIO Y RES '!N28,'6_PRIORITARIO'!N21))/(SUM('1_O Y G'!N33,'2_TH'!N21,'3_I Y D'!N30,'4_R Y CR'!N13,'5_BIO Y RES '!N26,'6_PRIORITARIO'!N19))</f>
        <v>#DIV/0!</v>
      </c>
      <c r="D3" s="301"/>
      <c r="E3" s="64"/>
      <c r="F3" s="64"/>
      <c r="G3" s="64"/>
      <c r="H3" s="64"/>
      <c r="I3" s="64"/>
      <c r="J3" s="119"/>
    </row>
    <row r="4" spans="1:13" ht="15" thickBot="1" x14ac:dyDescent="0.35">
      <c r="A4" s="297" t="s">
        <v>99</v>
      </c>
      <c r="B4" s="298"/>
      <c r="C4" s="298"/>
      <c r="D4" s="298"/>
      <c r="E4" s="298"/>
      <c r="F4" s="298"/>
      <c r="G4" s="298"/>
      <c r="H4" s="298"/>
      <c r="I4" s="298"/>
      <c r="J4" s="299"/>
      <c r="K4" s="65"/>
      <c r="L4" s="65"/>
      <c r="M4" s="65"/>
    </row>
    <row r="5" spans="1:13" ht="28.2" customHeight="1" x14ac:dyDescent="0.3">
      <c r="A5" s="114" t="s">
        <v>189</v>
      </c>
      <c r="B5" s="311" t="s">
        <v>333</v>
      </c>
      <c r="C5" s="311"/>
      <c r="D5" s="311"/>
      <c r="E5" s="311"/>
      <c r="F5" s="311"/>
      <c r="G5" s="311"/>
      <c r="H5" s="311"/>
      <c r="I5" s="311"/>
      <c r="J5" s="312"/>
    </row>
    <row r="6" spans="1:13" ht="28.5" customHeight="1" x14ac:dyDescent="0.3">
      <c r="A6" s="115" t="s">
        <v>190</v>
      </c>
      <c r="B6" s="311" t="s">
        <v>344</v>
      </c>
      <c r="C6" s="311"/>
      <c r="D6" s="311"/>
      <c r="E6" s="311"/>
      <c r="F6" s="311"/>
      <c r="G6" s="311"/>
      <c r="H6" s="311"/>
      <c r="I6" s="311"/>
      <c r="J6" s="312"/>
    </row>
    <row r="7" spans="1:13" s="67" customFormat="1" ht="28.5" customHeight="1" x14ac:dyDescent="0.3">
      <c r="A7" s="116" t="s">
        <v>191</v>
      </c>
      <c r="B7" s="313" t="s">
        <v>345</v>
      </c>
      <c r="C7" s="313"/>
      <c r="D7" s="313"/>
      <c r="E7" s="313"/>
      <c r="F7" s="313"/>
      <c r="G7" s="313"/>
      <c r="H7" s="313"/>
      <c r="I7" s="313"/>
      <c r="J7" s="314"/>
    </row>
    <row r="8" spans="1:13" ht="15.75" customHeight="1" thickBot="1" x14ac:dyDescent="0.35">
      <c r="A8" s="120"/>
      <c r="B8" s="68"/>
      <c r="C8" s="68"/>
      <c r="D8" s="69"/>
      <c r="E8" s="69"/>
      <c r="F8" s="70"/>
      <c r="G8" s="70"/>
      <c r="H8" s="70"/>
      <c r="I8" s="70"/>
      <c r="J8" s="121"/>
    </row>
    <row r="9" spans="1:13" ht="15.75" customHeight="1" thickBot="1" x14ac:dyDescent="0.35">
      <c r="A9" s="297" t="s">
        <v>294</v>
      </c>
      <c r="B9" s="298"/>
      <c r="C9" s="298"/>
      <c r="D9" s="298"/>
      <c r="E9" s="298"/>
      <c r="F9" s="298"/>
      <c r="G9" s="298"/>
      <c r="H9" s="298"/>
      <c r="I9" s="298"/>
      <c r="J9" s="299"/>
    </row>
    <row r="10" spans="1:13" ht="68.25" customHeight="1" thickBot="1" x14ac:dyDescent="0.35">
      <c r="A10" s="302" t="s">
        <v>140</v>
      </c>
      <c r="B10" s="303"/>
      <c r="C10" s="303"/>
      <c r="D10" s="303"/>
      <c r="E10" s="303"/>
      <c r="F10" s="303"/>
      <c r="G10" s="303"/>
      <c r="H10" s="303"/>
      <c r="I10" s="303"/>
      <c r="J10" s="304"/>
    </row>
    <row r="11" spans="1:13" ht="68.25" customHeight="1" thickBot="1" x14ac:dyDescent="0.35">
      <c r="A11" s="245" t="s">
        <v>343</v>
      </c>
      <c r="B11" s="246"/>
      <c r="C11" s="246"/>
      <c r="D11" s="246"/>
      <c r="E11" s="246"/>
      <c r="F11" s="246"/>
      <c r="G11" s="246"/>
      <c r="H11" s="246"/>
      <c r="I11" s="246"/>
      <c r="J11" s="247"/>
    </row>
    <row r="12" spans="1:13" ht="63.75" customHeight="1" thickBot="1" x14ac:dyDescent="0.35">
      <c r="A12" s="245" t="s">
        <v>347</v>
      </c>
      <c r="B12" s="246"/>
      <c r="C12" s="246"/>
      <c r="D12" s="246"/>
      <c r="E12" s="246"/>
      <c r="F12" s="246"/>
      <c r="G12" s="246"/>
      <c r="H12" s="246"/>
      <c r="I12" s="246"/>
      <c r="J12" s="247"/>
    </row>
    <row r="13" spans="1:13" ht="15" hidden="1" thickBot="1" x14ac:dyDescent="0.35">
      <c r="A13" s="305" t="s">
        <v>98</v>
      </c>
      <c r="B13" s="306"/>
      <c r="C13" s="306"/>
      <c r="D13" s="306"/>
      <c r="E13" s="306"/>
      <c r="F13" s="306"/>
      <c r="G13" s="306"/>
      <c r="H13" s="306"/>
      <c r="I13" s="306"/>
      <c r="J13" s="307"/>
    </row>
    <row r="14" spans="1:13" ht="66.75" hidden="1" customHeight="1" thickBot="1" x14ac:dyDescent="0.35">
      <c r="A14" s="308"/>
      <c r="B14" s="309"/>
      <c r="C14" s="309"/>
      <c r="D14" s="309"/>
      <c r="E14" s="309"/>
      <c r="F14" s="309"/>
      <c r="G14" s="309"/>
      <c r="H14" s="309"/>
      <c r="I14" s="309"/>
      <c r="J14" s="310"/>
    </row>
    <row r="15" spans="1:13" ht="15" thickBot="1" x14ac:dyDescent="0.35">
      <c r="A15" s="254" t="s">
        <v>131</v>
      </c>
      <c r="B15" s="255"/>
      <c r="C15" s="255"/>
      <c r="D15" s="255"/>
      <c r="E15" s="255"/>
      <c r="F15" s="255"/>
      <c r="G15" s="255"/>
      <c r="H15" s="255"/>
      <c r="I15" s="255"/>
      <c r="J15" s="256"/>
    </row>
    <row r="16" spans="1:13" ht="7.5" customHeight="1" thickBot="1" x14ac:dyDescent="0.35">
      <c r="A16" s="122"/>
      <c r="B16" s="71"/>
      <c r="C16" s="71"/>
      <c r="D16" s="71"/>
      <c r="E16" s="71"/>
      <c r="F16" s="71"/>
      <c r="G16" s="71"/>
      <c r="H16" s="66"/>
      <c r="I16" s="66"/>
      <c r="J16" s="118"/>
    </row>
    <row r="17" spans="1:10" ht="15" thickBot="1" x14ac:dyDescent="0.35">
      <c r="A17" s="257" t="s">
        <v>132</v>
      </c>
      <c r="B17" s="258"/>
      <c r="C17" s="108"/>
      <c r="D17" s="113"/>
      <c r="E17" s="108"/>
      <c r="F17" s="109"/>
      <c r="G17" s="110"/>
      <c r="H17" s="110"/>
      <c r="I17" s="110"/>
      <c r="J17" s="123"/>
    </row>
    <row r="18" spans="1:10" ht="15" thickBot="1" x14ac:dyDescent="0.35">
      <c r="A18" s="124"/>
      <c r="B18" s="109"/>
      <c r="C18" s="108"/>
      <c r="D18" s="108"/>
      <c r="E18" s="108"/>
      <c r="F18" s="109"/>
      <c r="G18" s="110"/>
      <c r="H18" s="108"/>
      <c r="I18" s="110"/>
      <c r="J18" s="123"/>
    </row>
    <row r="19" spans="1:10" ht="15" thickBot="1" x14ac:dyDescent="0.35">
      <c r="A19" s="124" t="s">
        <v>133</v>
      </c>
      <c r="B19" s="110"/>
      <c r="C19" s="108"/>
      <c r="D19" s="113"/>
      <c r="E19" s="108"/>
      <c r="F19" s="110"/>
      <c r="G19" s="110"/>
      <c r="H19" s="110"/>
      <c r="I19" s="110"/>
      <c r="J19" s="123"/>
    </row>
    <row r="20" spans="1:10" ht="15" thickBot="1" x14ac:dyDescent="0.35">
      <c r="A20" s="130"/>
      <c r="B20" s="110"/>
      <c r="C20" s="108"/>
      <c r="D20" s="108"/>
      <c r="E20" s="108"/>
      <c r="F20" s="110"/>
      <c r="G20" s="110"/>
      <c r="H20" s="110"/>
      <c r="I20" s="110"/>
      <c r="J20" s="123"/>
    </row>
    <row r="21" spans="1:10" ht="15" thickBot="1" x14ac:dyDescent="0.35">
      <c r="A21" s="243" t="s">
        <v>338</v>
      </c>
      <c r="B21" s="244"/>
      <c r="C21" s="244"/>
      <c r="D21" s="113"/>
      <c r="E21" s="111" t="s">
        <v>341</v>
      </c>
      <c r="F21" s="108"/>
      <c r="G21" s="108"/>
      <c r="H21" s="108"/>
      <c r="I21" s="108"/>
      <c r="J21" s="123"/>
    </row>
    <row r="22" spans="1:10" ht="15" thickBot="1" x14ac:dyDescent="0.35">
      <c r="A22" s="125"/>
      <c r="B22" s="111"/>
      <c r="C22" s="111"/>
      <c r="D22" s="111" t="s">
        <v>342</v>
      </c>
      <c r="E22" s="111"/>
      <c r="F22" s="113"/>
      <c r="G22" s="112" t="s">
        <v>331</v>
      </c>
      <c r="H22" s="108"/>
      <c r="I22" s="113"/>
      <c r="J22" s="128"/>
    </row>
    <row r="23" spans="1:10" ht="15" thickBot="1" x14ac:dyDescent="0.35">
      <c r="A23" s="129"/>
      <c r="B23" s="111"/>
      <c r="C23" s="111"/>
      <c r="D23" s="111" t="s">
        <v>328</v>
      </c>
      <c r="E23" s="111"/>
      <c r="F23" s="113"/>
      <c r="G23" s="112" t="s">
        <v>340</v>
      </c>
      <c r="H23" s="108"/>
      <c r="I23" s="113"/>
      <c r="J23" s="123"/>
    </row>
    <row r="24" spans="1:10" ht="15" thickBot="1" x14ac:dyDescent="0.35">
      <c r="A24" s="129"/>
      <c r="B24" s="111"/>
      <c r="C24" s="111"/>
      <c r="D24" s="111" t="s">
        <v>329</v>
      </c>
      <c r="E24" s="111"/>
      <c r="F24" s="113"/>
      <c r="G24" s="134"/>
      <c r="H24" s="135"/>
      <c r="I24" s="135"/>
      <c r="J24" s="123"/>
    </row>
    <row r="25" spans="1:10" ht="15" thickBot="1" x14ac:dyDescent="0.35">
      <c r="A25" s="129"/>
      <c r="B25" s="111"/>
      <c r="C25" s="111"/>
      <c r="D25" s="112" t="s">
        <v>330</v>
      </c>
      <c r="E25" s="111"/>
      <c r="F25" s="113"/>
      <c r="H25" s="108"/>
      <c r="I25" s="108"/>
      <c r="J25" s="123"/>
    </row>
    <row r="26" spans="1:10" ht="15" thickBot="1" x14ac:dyDescent="0.35">
      <c r="A26" s="129"/>
      <c r="B26" s="111"/>
      <c r="C26" s="111"/>
      <c r="D26" s="112" t="s">
        <v>339</v>
      </c>
      <c r="E26" s="111"/>
      <c r="F26" s="113"/>
      <c r="H26" s="108"/>
      <c r="I26" s="108"/>
      <c r="J26" s="123"/>
    </row>
    <row r="27" spans="1:10" ht="15" thickBot="1" x14ac:dyDescent="0.35">
      <c r="A27" s="129"/>
      <c r="B27" s="111"/>
      <c r="C27" s="111"/>
      <c r="D27" s="112"/>
      <c r="E27" s="111"/>
      <c r="F27" s="108"/>
      <c r="G27" s="112"/>
      <c r="H27" s="108"/>
      <c r="I27" s="108"/>
      <c r="J27" s="123"/>
    </row>
    <row r="28" spans="1:10" ht="15" thickBot="1" x14ac:dyDescent="0.35">
      <c r="A28" s="248" t="s">
        <v>332</v>
      </c>
      <c r="B28" s="249"/>
      <c r="C28" s="249"/>
      <c r="D28" s="113"/>
      <c r="E28" s="108"/>
      <c r="F28" s="111"/>
      <c r="G28" s="108"/>
      <c r="H28" s="108"/>
      <c r="I28" s="108"/>
      <c r="J28" s="123"/>
    </row>
    <row r="29" spans="1:10" ht="14.4" customHeight="1" x14ac:dyDescent="0.3">
      <c r="A29" s="243" t="s">
        <v>346</v>
      </c>
      <c r="B29" s="244"/>
      <c r="C29" s="244"/>
      <c r="D29" s="244"/>
      <c r="E29" s="244"/>
      <c r="F29" s="244"/>
      <c r="G29" s="244"/>
      <c r="H29" s="244"/>
      <c r="I29" s="244"/>
      <c r="J29" s="250"/>
    </row>
    <row r="30" spans="1:10" x14ac:dyDescent="0.3">
      <c r="A30" s="251"/>
      <c r="B30" s="252"/>
      <c r="C30" s="252"/>
      <c r="D30" s="252"/>
      <c r="E30" s="252"/>
      <c r="F30" s="252"/>
      <c r="G30" s="252"/>
      <c r="H30" s="252"/>
      <c r="I30" s="252"/>
      <c r="J30" s="253"/>
    </row>
    <row r="31" spans="1:10" x14ac:dyDescent="0.3">
      <c r="A31" s="262"/>
      <c r="B31" s="263"/>
      <c r="C31" s="263"/>
      <c r="D31" s="263"/>
      <c r="E31" s="263"/>
      <c r="F31" s="263"/>
      <c r="G31" s="263"/>
      <c r="H31" s="263"/>
      <c r="I31" s="263"/>
      <c r="J31" s="264"/>
    </row>
    <row r="32" spans="1:10" ht="15" thickBot="1" x14ac:dyDescent="0.35">
      <c r="A32" s="265"/>
      <c r="B32" s="266"/>
      <c r="C32" s="266"/>
      <c r="D32" s="266"/>
      <c r="E32" s="266"/>
      <c r="F32" s="266"/>
      <c r="G32" s="266"/>
      <c r="H32" s="266"/>
      <c r="I32" s="266"/>
      <c r="J32" s="267"/>
    </row>
    <row r="33" spans="1:10" ht="15" thickBot="1" x14ac:dyDescent="0.35">
      <c r="A33" s="259" t="s">
        <v>393</v>
      </c>
      <c r="B33" s="260"/>
      <c r="C33" s="260"/>
      <c r="D33" s="260"/>
      <c r="E33" s="260"/>
      <c r="F33" s="260"/>
      <c r="G33" s="260"/>
      <c r="H33" s="260"/>
      <c r="I33" s="260"/>
      <c r="J33" s="261"/>
    </row>
    <row r="34" spans="1:10" s="74" customFormat="1" ht="4.5" customHeight="1" thickBot="1" x14ac:dyDescent="0.35">
      <c r="A34" s="126"/>
      <c r="B34" s="72"/>
      <c r="C34" s="72"/>
      <c r="D34" s="72"/>
      <c r="E34" s="72"/>
      <c r="F34" s="72"/>
      <c r="G34" s="72"/>
      <c r="H34" s="73"/>
      <c r="I34" s="73"/>
      <c r="J34" s="127"/>
    </row>
    <row r="35" spans="1:10" ht="14.4" customHeight="1" thickBot="1" x14ac:dyDescent="0.35">
      <c r="A35" s="129" t="s">
        <v>134</v>
      </c>
      <c r="B35" s="132"/>
      <c r="C35" s="111"/>
      <c r="D35" s="111" t="s">
        <v>359</v>
      </c>
      <c r="E35" s="132"/>
      <c r="F35" s="243" t="s">
        <v>360</v>
      </c>
      <c r="G35" s="244"/>
      <c r="H35" s="244"/>
      <c r="I35" s="244"/>
      <c r="J35" s="244"/>
    </row>
    <row r="36" spans="1:10" ht="7.2" customHeight="1" thickBot="1" x14ac:dyDescent="0.35">
      <c r="A36" s="129"/>
      <c r="B36" s="111"/>
      <c r="C36" s="111"/>
      <c r="G36" s="111"/>
      <c r="H36" s="111"/>
      <c r="I36" s="111"/>
      <c r="J36" s="111"/>
    </row>
    <row r="37" spans="1:10" ht="14.4" customHeight="1" thickBot="1" x14ac:dyDescent="0.35">
      <c r="A37" s="129"/>
      <c r="B37" s="111"/>
      <c r="C37" s="111"/>
      <c r="D37" s="111" t="s">
        <v>362</v>
      </c>
      <c r="E37" s="111"/>
      <c r="G37" s="111"/>
      <c r="H37" s="132"/>
      <c r="I37" s="111"/>
      <c r="J37" s="111"/>
    </row>
    <row r="38" spans="1:10" ht="14.4" customHeight="1" thickBot="1" x14ac:dyDescent="0.35">
      <c r="A38" s="129"/>
      <c r="B38" s="111"/>
      <c r="C38" s="111"/>
      <c r="D38" s="111" t="s">
        <v>361</v>
      </c>
      <c r="E38" s="111"/>
      <c r="F38" s="111"/>
      <c r="G38" s="111"/>
      <c r="H38" s="132"/>
      <c r="I38" s="111"/>
      <c r="J38" s="111"/>
    </row>
    <row r="39" spans="1:10" ht="14.4" customHeight="1" thickBot="1" x14ac:dyDescent="0.35">
      <c r="A39" s="129"/>
      <c r="B39" s="111"/>
      <c r="C39" s="111"/>
      <c r="D39" s="111"/>
      <c r="E39" s="111"/>
      <c r="F39" s="111"/>
      <c r="G39" s="111"/>
      <c r="H39" s="111"/>
      <c r="I39" s="111"/>
      <c r="J39" s="111"/>
    </row>
    <row r="40" spans="1:10" ht="15" thickBot="1" x14ac:dyDescent="0.35">
      <c r="A40" s="291" t="s">
        <v>394</v>
      </c>
      <c r="B40" s="292"/>
      <c r="C40" s="292"/>
      <c r="D40" s="292"/>
      <c r="E40" s="292"/>
      <c r="F40" s="292"/>
      <c r="G40" s="292"/>
      <c r="H40" s="292"/>
      <c r="I40" s="292"/>
      <c r="J40" s="293"/>
    </row>
    <row r="41" spans="1:10" ht="15" customHeight="1" x14ac:dyDescent="0.3">
      <c r="A41" s="276" t="s">
        <v>127</v>
      </c>
      <c r="B41" s="277"/>
      <c r="C41" s="277"/>
      <c r="D41" s="277"/>
      <c r="E41" s="277"/>
      <c r="F41" s="277"/>
      <c r="G41" s="274" t="s">
        <v>128</v>
      </c>
      <c r="H41" s="274"/>
      <c r="I41" s="274" t="s">
        <v>129</v>
      </c>
      <c r="J41" s="275"/>
    </row>
    <row r="42" spans="1:10" ht="48" customHeight="1" thickBot="1" x14ac:dyDescent="0.35">
      <c r="A42" s="285"/>
      <c r="B42" s="286"/>
      <c r="C42" s="286"/>
      <c r="D42" s="286"/>
      <c r="E42" s="286"/>
      <c r="F42" s="286"/>
      <c r="G42" s="287"/>
      <c r="H42" s="288"/>
      <c r="I42" s="289"/>
      <c r="J42" s="290"/>
    </row>
    <row r="43" spans="1:10" ht="15" thickBot="1" x14ac:dyDescent="0.35">
      <c r="A43" s="291" t="s">
        <v>395</v>
      </c>
      <c r="B43" s="292"/>
      <c r="C43" s="292"/>
      <c r="D43" s="292"/>
      <c r="E43" s="292"/>
      <c r="F43" s="292"/>
      <c r="G43" s="292"/>
      <c r="H43" s="292"/>
      <c r="I43" s="292"/>
      <c r="J43" s="293"/>
    </row>
    <row r="44" spans="1:10" ht="15" customHeight="1" x14ac:dyDescent="0.3">
      <c r="A44" s="276" t="s">
        <v>127</v>
      </c>
      <c r="B44" s="277"/>
      <c r="C44" s="277"/>
      <c r="D44" s="277"/>
      <c r="E44" s="277"/>
      <c r="F44" s="277"/>
      <c r="G44" s="274" t="s">
        <v>128</v>
      </c>
      <c r="H44" s="274"/>
      <c r="I44" s="274" t="s">
        <v>130</v>
      </c>
      <c r="J44" s="275"/>
    </row>
    <row r="45" spans="1:10" ht="37.200000000000003" customHeight="1" thickBot="1" x14ac:dyDescent="0.35">
      <c r="A45" s="276"/>
      <c r="B45" s="277"/>
      <c r="C45" s="277"/>
      <c r="D45" s="277"/>
      <c r="E45" s="277"/>
      <c r="F45" s="277"/>
      <c r="G45" s="278"/>
      <c r="H45" s="278"/>
      <c r="I45" s="274"/>
      <c r="J45" s="275"/>
    </row>
    <row r="46" spans="1:10" ht="16.2" thickBot="1" x14ac:dyDescent="0.35">
      <c r="A46" s="279" t="s">
        <v>135</v>
      </c>
      <c r="B46" s="280"/>
      <c r="C46" s="280"/>
      <c r="D46" s="280"/>
      <c r="E46" s="280"/>
      <c r="F46" s="280"/>
      <c r="G46" s="280"/>
      <c r="H46" s="280"/>
      <c r="I46" s="280"/>
      <c r="J46" s="281"/>
    </row>
    <row r="47" spans="1:10" x14ac:dyDescent="0.3">
      <c r="A47" s="282" t="s">
        <v>136</v>
      </c>
      <c r="B47" s="283"/>
      <c r="C47" s="283"/>
      <c r="D47" s="283"/>
      <c r="E47" s="283" t="s">
        <v>137</v>
      </c>
      <c r="F47" s="283"/>
      <c r="G47" s="283"/>
      <c r="H47" s="283" t="s">
        <v>138</v>
      </c>
      <c r="I47" s="283"/>
      <c r="J47" s="284"/>
    </row>
    <row r="48" spans="1:10" ht="26.25" customHeight="1" x14ac:dyDescent="0.3">
      <c r="A48" s="272"/>
      <c r="B48" s="273"/>
      <c r="C48" s="273"/>
      <c r="D48" s="273"/>
      <c r="E48" s="273"/>
      <c r="F48" s="273"/>
      <c r="G48" s="273"/>
      <c r="H48" s="274"/>
      <c r="I48" s="274"/>
      <c r="J48" s="275"/>
    </row>
    <row r="49" spans="1:10" ht="26.25" customHeight="1" x14ac:dyDescent="0.3">
      <c r="A49" s="272"/>
      <c r="B49" s="273"/>
      <c r="C49" s="273"/>
      <c r="D49" s="273"/>
      <c r="E49" s="273"/>
      <c r="F49" s="273"/>
      <c r="G49" s="273"/>
      <c r="H49" s="274"/>
      <c r="I49" s="274"/>
      <c r="J49" s="275"/>
    </row>
    <row r="50" spans="1:10" ht="26.25" customHeight="1" x14ac:dyDescent="0.3">
      <c r="A50" s="272"/>
      <c r="B50" s="273"/>
      <c r="C50" s="273"/>
      <c r="D50" s="273"/>
      <c r="E50" s="273"/>
      <c r="F50" s="273"/>
      <c r="G50" s="273"/>
      <c r="H50" s="274"/>
      <c r="I50" s="274"/>
      <c r="J50" s="275"/>
    </row>
    <row r="51" spans="1:10" ht="26.25" customHeight="1" x14ac:dyDescent="0.3">
      <c r="A51" s="272"/>
      <c r="B51" s="273"/>
      <c r="C51" s="273"/>
      <c r="D51" s="273"/>
      <c r="E51" s="273"/>
      <c r="F51" s="273"/>
      <c r="G51" s="273"/>
      <c r="H51" s="274"/>
      <c r="I51" s="274"/>
      <c r="J51" s="275"/>
    </row>
    <row r="52" spans="1:10" ht="26.25" customHeight="1" x14ac:dyDescent="0.3">
      <c r="A52" s="272"/>
      <c r="B52" s="273"/>
      <c r="C52" s="273"/>
      <c r="D52" s="273"/>
      <c r="E52" s="273"/>
      <c r="F52" s="273"/>
      <c r="G52" s="273"/>
      <c r="H52" s="274"/>
      <c r="I52" s="274"/>
      <c r="J52" s="275"/>
    </row>
    <row r="53" spans="1:10" ht="26.25" customHeight="1" thickBot="1" x14ac:dyDescent="0.35">
      <c r="A53" s="268"/>
      <c r="B53" s="269"/>
      <c r="C53" s="269"/>
      <c r="D53" s="269"/>
      <c r="E53" s="269"/>
      <c r="F53" s="269"/>
      <c r="G53" s="269"/>
      <c r="H53" s="270"/>
      <c r="I53" s="270"/>
      <c r="J53" s="271"/>
    </row>
  </sheetData>
  <sheetProtection selectLockedCells="1"/>
  <mergeCells count="58">
    <mergeCell ref="A41:F41"/>
    <mergeCell ref="G41:H41"/>
    <mergeCell ref="I41:J41"/>
    <mergeCell ref="A2:J2"/>
    <mergeCell ref="A4:J4"/>
    <mergeCell ref="A9:J9"/>
    <mergeCell ref="C3:D3"/>
    <mergeCell ref="A10:J10"/>
    <mergeCell ref="A12:J12"/>
    <mergeCell ref="A13:J13"/>
    <mergeCell ref="A14:J14"/>
    <mergeCell ref="A40:J40"/>
    <mergeCell ref="B5:J5"/>
    <mergeCell ref="B6:J6"/>
    <mergeCell ref="B7:J7"/>
    <mergeCell ref="A3:B3"/>
    <mergeCell ref="A42:F42"/>
    <mergeCell ref="G42:H42"/>
    <mergeCell ref="I42:J42"/>
    <mergeCell ref="A43:J43"/>
    <mergeCell ref="A44:F44"/>
    <mergeCell ref="G44:H44"/>
    <mergeCell ref="I44:J44"/>
    <mergeCell ref="A48:D48"/>
    <mergeCell ref="E48:G48"/>
    <mergeCell ref="H48:J48"/>
    <mergeCell ref="A45:F45"/>
    <mergeCell ref="G45:H45"/>
    <mergeCell ref="I45:J45"/>
    <mergeCell ref="A46:J46"/>
    <mergeCell ref="A47:D47"/>
    <mergeCell ref="E47:G47"/>
    <mergeCell ref="H47:J47"/>
    <mergeCell ref="A53:D53"/>
    <mergeCell ref="E53:G53"/>
    <mergeCell ref="H53:J53"/>
    <mergeCell ref="A49:D49"/>
    <mergeCell ref="E49:G49"/>
    <mergeCell ref="H49:J49"/>
    <mergeCell ref="A51:D51"/>
    <mergeCell ref="E51:G51"/>
    <mergeCell ref="H51:J51"/>
    <mergeCell ref="A50:D50"/>
    <mergeCell ref="E50:G50"/>
    <mergeCell ref="H50:J50"/>
    <mergeCell ref="A52:D52"/>
    <mergeCell ref="E52:G52"/>
    <mergeCell ref="H52:J52"/>
    <mergeCell ref="F35:J35"/>
    <mergeCell ref="A11:J11"/>
    <mergeCell ref="A21:C21"/>
    <mergeCell ref="A28:C28"/>
    <mergeCell ref="A29:J30"/>
    <mergeCell ref="A15:J15"/>
    <mergeCell ref="A17:B17"/>
    <mergeCell ref="A33:J33"/>
    <mergeCell ref="A31:J31"/>
    <mergeCell ref="A32:J32"/>
  </mergeCells>
  <pageMargins left="0.70866141732283472" right="0.70866141732283472" top="0.15748031496062992" bottom="0.15748031496062992" header="0" footer="0.11811023622047245"/>
  <pageSetup scale="99" fitToHeight="0" orientation="landscape" horizontalDpi="4294967294" verticalDpi="4294967294" r:id="rId1"/>
  <headerFooter>
    <oddFooter>&amp;C &amp;P de &amp;N</oddFooter>
  </headerFooter>
  <rowBreaks count="1" manualBreakCount="1">
    <brk id="42"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86973C8F7CA1D448940EFCD55529F4C" ma:contentTypeVersion="3" ma:contentTypeDescription="Crear nuevo documento." ma:contentTypeScope="" ma:versionID="bf8000a5056284d38cedd97882c198f6">
  <xsd:schema xmlns:xsd="http://www.w3.org/2001/XMLSchema" xmlns:xs="http://www.w3.org/2001/XMLSchema" xmlns:p="http://schemas.microsoft.com/office/2006/metadata/properties" xmlns:ns1="http://schemas.microsoft.com/sharepoint/v3" xmlns:ns2="3bfbf733-a6c3-488d-a481-abc1b690c7db" xmlns:ns3="13c29a56-d878-46e0-adde-c1eebc4df081" targetNamespace="http://schemas.microsoft.com/office/2006/metadata/properties" ma:root="true" ma:fieldsID="9f1cb5f30c3f8466468a26dc5493301e" ns1:_="" ns2:_="" ns3:_="">
    <xsd:import namespace="http://schemas.microsoft.com/sharepoint/v3"/>
    <xsd:import namespace="3bfbf733-a6c3-488d-a481-abc1b690c7db"/>
    <xsd:import namespace="13c29a56-d878-46e0-adde-c1eebc4df08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12"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3c29a56-d878-46e0-adde-c1eebc4df081" elementFormDefault="qualified">
    <xsd:import namespace="http://schemas.microsoft.com/office/2006/documentManagement/types"/>
    <xsd:import namespace="http://schemas.microsoft.com/office/infopath/2007/PartnerControls"/>
    <xsd:element name="Documento" ma:index="13" nillable="true" ma:displayName="Documento" ma:internalName="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o xmlns="13c29a56-d878-46e0-adde-c1eebc4df081">Procedimiento y herramientas</Documento>
    <_dlc_DocId xmlns="3bfbf733-a6c3-488d-a481-abc1b690c7db">AVMXRNAJRR5T-589891428-18</_dlc_DocId>
    <_dlc_DocIdUrl xmlns="3bfbf733-a6c3-488d-a481-abc1b690c7db">
      <Url>https://www.ins.gov.co/Direcciones/RedesSaludPublica/GestiondeCalidadLaboratorios/_layouts/15/DocIdRedir.aspx?ID=AVMXRNAJRR5T-589891428-18</Url>
      <Description>AVMXRNAJRR5T-589891428-18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35C3F98-7C5D-47EC-9C1D-FF9451E0AC3F}"/>
</file>

<file path=customXml/itemProps2.xml><?xml version="1.0" encoding="utf-8"?>
<ds:datastoreItem xmlns:ds="http://schemas.openxmlformats.org/officeDocument/2006/customXml" ds:itemID="{30A30B2F-DE9C-487F-83F2-A3A3FE1C1F08}">
  <ds:schemaRefs>
    <ds:schemaRef ds:uri="http://schemas.microsoft.com/sharepoint/v3/contenttype/forms"/>
  </ds:schemaRefs>
</ds:datastoreItem>
</file>

<file path=customXml/itemProps3.xml><?xml version="1.0" encoding="utf-8"?>
<ds:datastoreItem xmlns:ds="http://schemas.openxmlformats.org/officeDocument/2006/customXml" ds:itemID="{CAAE010B-2BE1-46DC-A278-58656C9A2C99}">
  <ds:schemaRefs>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13c29a56-d878-46e0-adde-c1eebc4df081"/>
    <ds:schemaRef ds:uri="3bfbf733-a6c3-488d-a481-abc1b690c7db"/>
    <ds:schemaRef ds:uri="http://schemas.microsoft.com/sharepoint/v3"/>
  </ds:schemaRefs>
</ds:datastoreItem>
</file>

<file path=customXml/itemProps4.xml><?xml version="1.0" encoding="utf-8"?>
<ds:datastoreItem xmlns:ds="http://schemas.openxmlformats.org/officeDocument/2006/customXml" ds:itemID="{8A6976D1-6032-4B66-939D-48BCFDC3752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16</vt:i4>
      </vt:variant>
    </vt:vector>
  </HeadingPairs>
  <TitlesOfParts>
    <vt:vector size="24" baseType="lpstr">
      <vt:lpstr>Datos</vt:lpstr>
      <vt:lpstr>1_O Y G</vt:lpstr>
      <vt:lpstr>2_TH</vt:lpstr>
      <vt:lpstr>3_I Y D</vt:lpstr>
      <vt:lpstr>4_R Y CR</vt:lpstr>
      <vt:lpstr>5_BIO Y RES </vt:lpstr>
      <vt:lpstr>6_PRIORITARIO</vt:lpstr>
      <vt:lpstr>CONCEPTO </vt:lpstr>
      <vt:lpstr>'1_O Y G'!Área_de_impresión</vt:lpstr>
      <vt:lpstr>'2_TH'!Área_de_impresión</vt:lpstr>
      <vt:lpstr>'3_I Y D'!Área_de_impresión</vt:lpstr>
      <vt:lpstr>'4_R Y CR'!Área_de_impresión</vt:lpstr>
      <vt:lpstr>'5_BIO Y RES '!Área_de_impresión</vt:lpstr>
      <vt:lpstr>'6_PRIORITARIO'!Área_de_impresión</vt:lpstr>
      <vt:lpstr>'CONCEPTO '!Área_de_impresión</vt:lpstr>
      <vt:lpstr>Datos!Área_de_impresión</vt:lpstr>
      <vt:lpstr>'1_O Y G'!Títulos_a_imprimir</vt:lpstr>
      <vt:lpstr>'2_TH'!Títulos_a_imprimir</vt:lpstr>
      <vt:lpstr>'3_I Y D'!Títulos_a_imprimir</vt:lpstr>
      <vt:lpstr>'4_R Y CR'!Títulos_a_imprimir</vt:lpstr>
      <vt:lpstr>'5_BIO Y RES '!Títulos_a_imprimir</vt:lpstr>
      <vt:lpstr>'6_PRIORITARIO'!Títulos_a_imprimir</vt:lpstr>
      <vt:lpstr>'CONCEPTO '!Títulos_a_imprimir</vt:lpstr>
      <vt:lpstr>Datos!Títulos_a_imprimir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Herramienta Verificacion Laboratorios clinicos</dc:title>
  <dc:creator>Marcela Quiroga Caicedo</dc:creator>
  <cp:lastModifiedBy>Angela Mercedes Coronado Castillo</cp:lastModifiedBy>
  <cp:lastPrinted>2017-06-29T12:49:09Z</cp:lastPrinted>
  <dcterms:created xsi:type="dcterms:W3CDTF">2013-03-04T12:32:21Z</dcterms:created>
  <dcterms:modified xsi:type="dcterms:W3CDTF">2019-09-23T18:36:55Z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0x010100886973C8F7CA1D448940EFCD55529F4C</vt:lpwstr>
  </property>
  <property fmtid="{D5CDD505-2E9C-101B-9397-08002B2CF9AE}" pid="3" name="_dlc_DocIdItemGuid">
    <vt:lpwstr>0534cccd-858d-433f-a532-aa3d1faef84a</vt:lpwstr>
  </property>
</Properties>
</file>